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120" windowWidth="19155" windowHeight="1182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elektronicky'!$A$1:$F$149</definedName>
  </definedNames>
  <calcPr calcId="125725"/>
</workbook>
</file>

<file path=xl/calcChain.xml><?xml version="1.0" encoding="utf-8"?>
<calcChain xmlns="http://schemas.openxmlformats.org/spreadsheetml/2006/main">
  <c r="E92" i="1"/>
  <c r="D92"/>
  <c r="F89"/>
  <c r="E77"/>
  <c r="D77"/>
  <c r="F73"/>
  <c r="D43" i="2"/>
  <c r="C44"/>
  <c r="E34" i="1"/>
  <c r="D34"/>
  <c r="C34"/>
  <c r="F81"/>
  <c r="F71"/>
  <c r="F72"/>
  <c r="F69"/>
  <c r="F66"/>
  <c r="F57"/>
  <c r="F58"/>
  <c r="F59"/>
  <c r="F60"/>
  <c r="F56"/>
  <c r="E62"/>
  <c r="D136"/>
  <c r="C136"/>
  <c r="D120"/>
  <c r="C120"/>
  <c r="E98"/>
  <c r="E100" s="1"/>
  <c r="C100"/>
  <c r="D112"/>
  <c r="C112"/>
  <c r="D62"/>
  <c r="E104"/>
  <c r="F6"/>
  <c r="F7"/>
  <c r="F8"/>
  <c r="F9"/>
  <c r="E7"/>
  <c r="E8"/>
  <c r="E9"/>
  <c r="E6"/>
  <c r="E115"/>
  <c r="E105"/>
  <c r="E106"/>
  <c r="E107"/>
  <c r="E108"/>
  <c r="E110"/>
  <c r="F97"/>
  <c r="F99"/>
  <c r="F96"/>
  <c r="F53"/>
  <c r="F52"/>
  <c r="E53"/>
  <c r="E52"/>
  <c r="F49"/>
  <c r="F48"/>
  <c r="E49"/>
  <c r="E48"/>
  <c r="C50"/>
  <c r="D50"/>
  <c r="F41"/>
  <c r="F42"/>
  <c r="F40"/>
  <c r="E41"/>
  <c r="E42"/>
  <c r="E40"/>
  <c r="C43"/>
  <c r="D43"/>
  <c r="D22"/>
  <c r="D21"/>
  <c r="F16"/>
  <c r="F17"/>
  <c r="F18"/>
  <c r="F15"/>
  <c r="F50" l="1"/>
  <c r="E120"/>
  <c r="E112"/>
  <c r="F98"/>
  <c r="D100"/>
  <c r="F100" s="1"/>
  <c r="F92"/>
  <c r="E50"/>
  <c r="F77"/>
  <c r="F62"/>
  <c r="E43"/>
  <c r="F43"/>
</calcChain>
</file>

<file path=xl/comments1.xml><?xml version="1.0" encoding="utf-8"?>
<comments xmlns="http://schemas.openxmlformats.org/spreadsheetml/2006/main">
  <authors>
    <author>Kateřina Francová</author>
  </authors>
  <commentLis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- údaje čerpat z části I. (str. 1) výkazu FIN 2-12M
- nepatří sem pol. 413x</t>
        </r>
      </text>
    </comment>
    <comment ref="B53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viz pol. 41xx</t>
        </r>
      </text>
    </comment>
    <comment ref="A107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viz pol. 41xx</t>
        </r>
      </text>
    </comment>
    <comment ref="A111" authorId="0">
      <text>
        <r>
          <rPr>
            <b/>
            <sz val="9"/>
            <color indexed="81"/>
            <rFont val="Tahoma"/>
            <family val="2"/>
            <charset val="238"/>
          </rPr>
          <t>Kateřina Francová:</t>
        </r>
        <r>
          <rPr>
            <sz val="9"/>
            <color indexed="81"/>
            <rFont val="Tahoma"/>
            <family val="2"/>
            <charset val="238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<sst xmlns="http://schemas.openxmlformats.org/spreadsheetml/2006/main" count="382" uniqueCount="161">
  <si>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</si>
  <si>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</si>
  <si>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</si>
  <si>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</si>
  <si>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</si>
  <si>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</si>
  <si>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</si>
  <si>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</si>
  <si>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</si>
  <si>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</si>
  <si>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</si>
  <si>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</si>
  <si>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</si>
  <si>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</si>
  <si>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</si>
  <si>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</si>
  <si>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</si>
  <si>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</si>
  <si>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</si>
  <si>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</si>
  <si>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</si>
  <si>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</si>
  <si>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</si>
  <si>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</si>
  <si>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</si>
  <si>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</si>
  <si>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</si>
  <si>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</si>
  <si>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</si>
  <si>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</si>
  <si>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</si>
  <si>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</si>
  <si>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</si>
  <si>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</si>
  <si>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</si>
  <si>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</si>
  <si>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</si>
  <si>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</si>
  <si>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</si>
  <si>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</si>
  <si>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</si>
  <si>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</si>
  <si>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</si>
  <si>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</si>
  <si>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</si>
  <si>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</si>
  <si>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</si>
  <si>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</si>
  <si>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</si>
  <si>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</si>
  <si>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</si>
  <si>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</si>
  <si>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</si>
  <si>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</si>
  <si>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</si>
  <si>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</si>
  <si>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</si>
  <si>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</si>
  <si>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</si>
  <si>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</si>
  <si>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</si>
  <si>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</si>
  <si>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</si>
  <si>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</si>
  <si>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</si>
  <si>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</si>
  <si>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</si>
  <si>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</si>
  <si>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</si>
  <si>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</si>
  <si>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</si>
  <si>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</si>
  <si>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</si>
  <si>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</si>
  <si>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</si>
  <si>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</si>
  <si>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</si>
  <si>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</si>
  <si>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</si>
  <si>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</si>
  <si>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</si>
  <si>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</si>
  <si>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</si>
  <si>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</si>
  <si>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</si>
  <si>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</si>
  <si>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</si>
  <si>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</si>
  <si>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</si>
  <si>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  <charset val="238"/>
      </rPr>
      <t xml:space="preserve">(část IX. - Výkazu FIN 2-12 M)         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</si>
  <si>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  <charset val="238"/>
      </rPr>
      <t>(např. pol. 415x  - strana 1 - Výkazu FIN 2-12 M)</t>
    </r>
    <r>
      <rPr>
        <i/>
        <sz val="11"/>
        <color indexed="8"/>
        <rFont val="Times New Roman"/>
        <family val="1"/>
        <charset val="238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</si>
  <si>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  <charset val="238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</si>
  <si>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</si>
  <si>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</si>
  <si>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</si>
  <si>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</si>
  <si>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  <charset val="238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</si>
  <si>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</si>
  <si>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</si>
  <si>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</si>
  <si>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</si>
  <si>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</si>
  <si>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</si>
  <si>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</si>
  <si>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</si>
  <si>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</si>
  <si>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</si>
  <si>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4. Stavy a změny na bankovních účtech a v pokladně v roce 2019 </t>
  </si>
  <si>
    <t xml:space="preserve">Celkem přijato 
v roce 2018 
</t>
  </si>
  <si>
    <t xml:space="preserve">Celkem přijato 
v roce 2019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</si>
  <si>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 ).</t>
  </si>
  <si>
    <t>Volby do EU</t>
  </si>
  <si>
    <t>ŠJ-oprava střechy                        Úroky</t>
  </si>
  <si>
    <t xml:space="preserve">                                                   Chodník Třebín</t>
  </si>
  <si>
    <t>Požární nádrž</t>
  </si>
  <si>
    <t>Závlahový systém</t>
  </si>
  <si>
    <t>Oprava hasičárny</t>
  </si>
  <si>
    <t xml:space="preserve"> </t>
  </si>
  <si>
    <t>Oprava kanal.</t>
  </si>
  <si>
    <t>Hasiči</t>
  </si>
  <si>
    <t>Vesnice roku</t>
  </si>
  <si>
    <t>Volba prezidenta</t>
  </si>
  <si>
    <t>Komunální volby</t>
  </si>
  <si>
    <t>ZŠ</t>
  </si>
  <si>
    <t>MŠ</t>
  </si>
  <si>
    <t>Hasičárna</t>
  </si>
  <si>
    <t>Hasiči                                 Hasičárna</t>
  </si>
  <si>
    <t xml:space="preserve">                                           Učebna ZŠ</t>
  </si>
  <si>
    <t xml:space="preserve">                                           PC-knihovna</t>
  </si>
  <si>
    <t xml:space="preserve">                                        Hasičárna</t>
  </si>
  <si>
    <t xml:space="preserve">                                        Kabiny</t>
  </si>
  <si>
    <t>Učebna ZŠ                        MŠ</t>
  </si>
  <si>
    <t xml:space="preserve">                                         Chodník</t>
  </si>
  <si>
    <t xml:space="preserve">                                         ZŠ</t>
  </si>
  <si>
    <t xml:space="preserve">                                          Lesy</t>
  </si>
  <si>
    <t>ZŠ                                      ZŠ</t>
  </si>
  <si>
    <t xml:space="preserve">                                          Opravy MK</t>
  </si>
  <si>
    <t>Zpracoval:    Dana Jantačová</t>
  </si>
  <si>
    <t>Telefon:       387 992 062</t>
  </si>
  <si>
    <t>Datum:        28.01.2020</t>
  </si>
  <si>
    <t xml:space="preserve">                                         Volby do EU</t>
  </si>
  <si>
    <t>ŠJ                                          Úroky</t>
  </si>
  <si>
    <t>kanalizace</t>
  </si>
  <si>
    <t>roku</t>
  </si>
  <si>
    <t xml:space="preserve">                                            Oprava</t>
  </si>
  <si>
    <t xml:space="preserve">                                             Hasiči</t>
  </si>
  <si>
    <t xml:space="preserve">                                           Vesnice</t>
  </si>
  <si>
    <t xml:space="preserve">                                              Chodník Třebín</t>
  </si>
  <si>
    <t xml:space="preserve">                                               </t>
  </si>
  <si>
    <t>Chodník</t>
  </si>
  <si>
    <t xml:space="preserve">                                                 </t>
  </si>
  <si>
    <t>Kabiny</t>
  </si>
  <si>
    <t xml:space="preserve">                                                        Opravy MK</t>
  </si>
  <si>
    <t xml:space="preserve">ZŠ                                            </t>
  </si>
  <si>
    <t>Lesy</t>
  </si>
  <si>
    <t xml:space="preserve">Učebna ZŠ                               </t>
  </si>
  <si>
    <t xml:space="preserve">                                                        PC - knihovna</t>
  </si>
  <si>
    <t xml:space="preserve">                                                        Učebna ZŠ</t>
  </si>
  <si>
    <t>Hasiči                                               Hasičárna</t>
  </si>
  <si>
    <t>Dana Jantačová</t>
  </si>
  <si>
    <t xml:space="preserve">Hodnotící zpráva za rok 2019 za obec:  Dubné
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</si>
</sst>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/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9" fillId="0" borderId="5" xfId="0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2" xfId="0" applyBorder="1" applyAlignment="1"/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Normal="100" workbookViewId="0">
      <selection sqref="A1:F1"/>
    </sheetView>
  </sheetViews>
  <sheetFormatPr defaultRowHeight="15"/>
  <cols>
    <col min="1" max="1" width="9.5703125" style="4" customWidth="1"/>
    <col min="2" max="2" width="32.140625" style="4" customWidth="1"/>
    <col min="3" max="3" width="14" style="4" customWidth="1"/>
    <col min="4" max="6" width="15.7109375" style="4" customWidth="1"/>
    <col min="7" max="7" width="10" style="4" customWidth="1"/>
    <col min="8" max="16384" width="9.140625" style="4"/>
  </cols>
  <sheetData>
    <row r="1" spans="1:7" ht="51" customHeight="1">
      <c r="A1" s="120" t="s">
        <v>160</v>
      </c>
      <c r="B1" s="120"/>
      <c r="C1" s="120"/>
      <c r="D1" s="120"/>
      <c r="E1" s="120"/>
      <c r="F1" s="120"/>
      <c r="G1" s="3"/>
    </row>
    <row r="2" spans="1:7" ht="49.5" customHeight="1">
      <c r="A2" s="123" t="s">
        <v>106</v>
      </c>
      <c r="B2" s="123"/>
      <c r="C2" s="123"/>
      <c r="D2" s="123"/>
      <c r="E2" s="123"/>
      <c r="F2" s="123"/>
      <c r="G2" s="5"/>
    </row>
    <row r="3" spans="1:7" ht="24" customHeight="1">
      <c r="A3" s="106" t="s">
        <v>5</v>
      </c>
      <c r="B3" s="107"/>
      <c r="C3" s="110"/>
      <c r="D3" s="110"/>
      <c r="E3" s="110"/>
      <c r="F3" s="28"/>
      <c r="G3" s="6"/>
    </row>
    <row r="4" spans="1:7" ht="15" customHeight="1">
      <c r="A4" s="92" t="s">
        <v>32</v>
      </c>
      <c r="B4" s="93"/>
      <c r="C4" s="12">
        <v>2018</v>
      </c>
      <c r="D4" s="12">
        <v>2019</v>
      </c>
      <c r="E4" s="88" t="s">
        <v>97</v>
      </c>
      <c r="F4" s="88" t="s">
        <v>4</v>
      </c>
      <c r="G4" s="7"/>
    </row>
    <row r="5" spans="1:7" ht="47.25" customHeight="1">
      <c r="A5" s="94"/>
      <c r="B5" s="95"/>
      <c r="C5" s="2" t="s">
        <v>16</v>
      </c>
      <c r="D5" s="2" t="s">
        <v>16</v>
      </c>
      <c r="E5" s="89"/>
      <c r="F5" s="89"/>
      <c r="G5" s="7"/>
    </row>
    <row r="6" spans="1:7" ht="15" customHeight="1">
      <c r="A6" s="90" t="s">
        <v>6</v>
      </c>
      <c r="B6" s="91"/>
      <c r="C6" s="10">
        <v>37999341</v>
      </c>
      <c r="D6" s="10">
        <v>83169299</v>
      </c>
      <c r="E6" s="10">
        <f>D6-C6</f>
        <v>45169958</v>
      </c>
      <c r="F6" s="10">
        <f>D6/C6*100</f>
        <v>218.8703719888195</v>
      </c>
      <c r="G6" s="7"/>
    </row>
    <row r="7" spans="1:7" ht="15" customHeight="1">
      <c r="A7" s="90" t="s">
        <v>7</v>
      </c>
      <c r="B7" s="91"/>
      <c r="C7" s="10">
        <v>74712395</v>
      </c>
      <c r="D7" s="10">
        <v>40064002</v>
      </c>
      <c r="E7" s="10">
        <f>D7-C7</f>
        <v>-34648393</v>
      </c>
      <c r="F7" s="10">
        <f>D7/C7*100</f>
        <v>53.624304240280338</v>
      </c>
      <c r="G7" s="7"/>
    </row>
    <row r="8" spans="1:7" ht="15" customHeight="1">
      <c r="A8" s="90" t="s">
        <v>8</v>
      </c>
      <c r="B8" s="91"/>
      <c r="C8" s="10">
        <v>-36713055</v>
      </c>
      <c r="D8" s="10">
        <v>43105296</v>
      </c>
      <c r="E8" s="10">
        <f>D8-C8</f>
        <v>79818351</v>
      </c>
      <c r="F8" s="10">
        <f>D8/C8*100</f>
        <v>-117.41135680482051</v>
      </c>
      <c r="G8" s="7"/>
    </row>
    <row r="9" spans="1:7" ht="15" customHeight="1">
      <c r="A9" s="90" t="s">
        <v>9</v>
      </c>
      <c r="B9" s="91"/>
      <c r="C9" s="10">
        <v>36713055</v>
      </c>
      <c r="D9" s="10">
        <v>-43105296</v>
      </c>
      <c r="E9" s="10">
        <f>D9-C9</f>
        <v>-79818351</v>
      </c>
      <c r="F9" s="10">
        <f>D9/C9*100</f>
        <v>-117.41135680482051</v>
      </c>
      <c r="G9" s="7"/>
    </row>
    <row r="10" spans="1:7" ht="39" customHeight="1">
      <c r="A10" s="83" t="s">
        <v>75</v>
      </c>
      <c r="B10" s="83"/>
      <c r="C10" s="83"/>
      <c r="D10" s="83"/>
      <c r="E10" s="83"/>
      <c r="F10" s="83"/>
    </row>
    <row r="11" spans="1:7" ht="24" customHeight="1">
      <c r="A11" s="106" t="s">
        <v>15</v>
      </c>
      <c r="B11" s="107"/>
      <c r="C11" s="110"/>
      <c r="D11" s="110"/>
      <c r="E11" s="110"/>
      <c r="F11" s="28"/>
    </row>
    <row r="12" spans="1:7" ht="15" customHeight="1">
      <c r="A12" s="15"/>
      <c r="B12" s="15"/>
      <c r="C12" s="115">
        <v>2019</v>
      </c>
      <c r="D12" s="116"/>
      <c r="E12" s="116"/>
      <c r="F12" s="117"/>
    </row>
    <row r="13" spans="1:7" ht="47.25" customHeight="1">
      <c r="A13" s="92" t="s">
        <v>32</v>
      </c>
      <c r="B13" s="93"/>
      <c r="C13" s="2" t="s">
        <v>78</v>
      </c>
      <c r="D13" s="16" t="s">
        <v>79</v>
      </c>
      <c r="E13" s="88" t="s">
        <v>13</v>
      </c>
      <c r="F13" s="88" t="s">
        <v>12</v>
      </c>
    </row>
    <row r="14" spans="1:7" ht="45.75" hidden="1" customHeight="1">
      <c r="A14" s="94"/>
      <c r="B14" s="95"/>
      <c r="C14" s="2" t="s">
        <v>10</v>
      </c>
      <c r="D14" s="2" t="s">
        <v>10</v>
      </c>
      <c r="E14" s="89"/>
      <c r="F14" s="89"/>
    </row>
    <row r="15" spans="1:7" ht="15" customHeight="1">
      <c r="A15" s="90" t="s">
        <v>6</v>
      </c>
      <c r="B15" s="91"/>
      <c r="C15" s="10">
        <v>31280400</v>
      </c>
      <c r="D15" s="10">
        <v>81835429</v>
      </c>
      <c r="E15" s="10">
        <v>83169298</v>
      </c>
      <c r="F15" s="10">
        <f>E15/D15*100</f>
        <v>101.62994074363563</v>
      </c>
    </row>
    <row r="16" spans="1:7" ht="15" customHeight="1">
      <c r="A16" s="90" t="s">
        <v>7</v>
      </c>
      <c r="B16" s="91"/>
      <c r="C16" s="10">
        <v>37630000</v>
      </c>
      <c r="D16" s="10">
        <v>40546728</v>
      </c>
      <c r="E16" s="10">
        <v>40064002</v>
      </c>
      <c r="F16" s="10">
        <f>E16/D16*100</f>
        <v>98.809457572014196</v>
      </c>
    </row>
    <row r="17" spans="1:6" ht="15" customHeight="1">
      <c r="A17" s="90" t="s">
        <v>8</v>
      </c>
      <c r="B17" s="91"/>
      <c r="C17" s="10">
        <v>-6349600</v>
      </c>
      <c r="D17" s="10">
        <v>41288681</v>
      </c>
      <c r="E17" s="10">
        <v>43105296</v>
      </c>
      <c r="F17" s="10">
        <f>E17/D17*100</f>
        <v>104.3997893756887</v>
      </c>
    </row>
    <row r="18" spans="1:6" ht="15" customHeight="1">
      <c r="A18" s="90" t="s">
        <v>9</v>
      </c>
      <c r="B18" s="91"/>
      <c r="C18" s="10">
        <v>6349600</v>
      </c>
      <c r="D18" s="10">
        <v>-41288681</v>
      </c>
      <c r="E18" s="10">
        <v>-43105296</v>
      </c>
      <c r="F18" s="10">
        <f>E18/D18*100</f>
        <v>104.3997893756887</v>
      </c>
    </row>
    <row r="19" spans="1:6" ht="24" customHeight="1">
      <c r="A19" s="8" t="s">
        <v>14</v>
      </c>
    </row>
    <row r="20" spans="1:6">
      <c r="A20" s="4" t="s">
        <v>86</v>
      </c>
      <c r="E20" s="4">
        <v>17</v>
      </c>
    </row>
    <row r="21" spans="1:6" ht="15" customHeight="1">
      <c r="A21" s="4" t="s">
        <v>84</v>
      </c>
      <c r="D21" s="41">
        <f>D15-C15</f>
        <v>50555029</v>
      </c>
    </row>
    <row r="22" spans="1:6" ht="15" customHeight="1">
      <c r="A22" s="4" t="s">
        <v>83</v>
      </c>
      <c r="D22" s="41">
        <f>D16-C16</f>
        <v>2916728</v>
      </c>
    </row>
    <row r="23" spans="1:6" ht="53.25" customHeight="1">
      <c r="A23" s="128" t="s">
        <v>85</v>
      </c>
      <c r="B23" s="82"/>
      <c r="C23" s="82"/>
      <c r="D23" s="82"/>
      <c r="E23" s="82"/>
      <c r="F23" s="82"/>
    </row>
    <row r="24" spans="1:6" ht="24" customHeight="1">
      <c r="A24" s="106" t="s">
        <v>17</v>
      </c>
      <c r="B24" s="107"/>
      <c r="C24" s="107"/>
      <c r="D24" s="110"/>
      <c r="E24" s="110"/>
      <c r="F24" s="28"/>
    </row>
    <row r="25" spans="1:6" ht="15" customHeight="1">
      <c r="A25" s="92" t="s">
        <v>32</v>
      </c>
      <c r="B25" s="124"/>
      <c r="C25" s="125"/>
      <c r="D25" s="12">
        <v>2018</v>
      </c>
      <c r="E25" s="18">
        <v>2019</v>
      </c>
      <c r="F25" s="18">
        <v>2019</v>
      </c>
    </row>
    <row r="26" spans="1:6" ht="47.25" customHeight="1">
      <c r="A26" s="94"/>
      <c r="B26" s="126"/>
      <c r="C26" s="127"/>
      <c r="D26" s="16" t="s">
        <v>16</v>
      </c>
      <c r="E26" s="2" t="s">
        <v>11</v>
      </c>
      <c r="F26" s="2" t="s">
        <v>16</v>
      </c>
    </row>
    <row r="27" spans="1:6" ht="15" customHeight="1">
      <c r="A27" s="129" t="s">
        <v>8</v>
      </c>
      <c r="B27" s="130"/>
      <c r="C27" s="131"/>
      <c r="D27" s="46">
        <v>-36713055</v>
      </c>
      <c r="E27" s="17">
        <v>41288681</v>
      </c>
      <c r="F27" s="17">
        <v>43105296</v>
      </c>
    </row>
    <row r="28" spans="1:6" ht="60.75" customHeight="1">
      <c r="A28" s="83" t="s">
        <v>95</v>
      </c>
      <c r="B28" s="83"/>
      <c r="C28" s="83"/>
      <c r="D28" s="83"/>
      <c r="E28" s="83"/>
      <c r="F28" s="83"/>
    </row>
    <row r="29" spans="1:6" ht="24" customHeight="1">
      <c r="A29" s="132" t="s">
        <v>104</v>
      </c>
      <c r="B29" s="110"/>
      <c r="C29" s="110"/>
      <c r="D29" s="110"/>
      <c r="E29" s="110"/>
      <c r="F29" s="28"/>
    </row>
    <row r="30" spans="1:6" ht="29.25" customHeight="1">
      <c r="A30" s="92" t="s">
        <v>33</v>
      </c>
      <c r="B30" s="93"/>
      <c r="C30" s="121" t="s">
        <v>23</v>
      </c>
      <c r="D30" s="121" t="s">
        <v>22</v>
      </c>
      <c r="E30" s="121" t="s">
        <v>24</v>
      </c>
      <c r="F30" s="13"/>
    </row>
    <row r="31" spans="1:6" ht="29.25" customHeight="1">
      <c r="A31" s="94"/>
      <c r="B31" s="95"/>
      <c r="C31" s="122"/>
      <c r="D31" s="122"/>
      <c r="E31" s="122"/>
      <c r="F31" s="13"/>
    </row>
    <row r="32" spans="1:6">
      <c r="A32" s="1" t="s">
        <v>21</v>
      </c>
      <c r="B32" s="1"/>
      <c r="C32" s="10">
        <v>18203734</v>
      </c>
      <c r="D32" s="10">
        <v>59736396</v>
      </c>
      <c r="E32" s="10">
        <v>-41532662</v>
      </c>
    </row>
    <row r="33" spans="1:6">
      <c r="A33" s="1" t="s">
        <v>18</v>
      </c>
      <c r="B33" s="1"/>
      <c r="C33" s="10">
        <v>64242</v>
      </c>
      <c r="D33" s="10">
        <v>62761</v>
      </c>
      <c r="E33" s="10">
        <v>1481</v>
      </c>
    </row>
    <row r="34" spans="1:6">
      <c r="A34" s="35" t="s">
        <v>19</v>
      </c>
      <c r="B34" s="35"/>
      <c r="C34" s="27">
        <f>SUM(C32:C33)</f>
        <v>18267976</v>
      </c>
      <c r="D34" s="27">
        <f>SUM(D32:D33)</f>
        <v>59799157</v>
      </c>
      <c r="E34" s="27">
        <f>SUM(E32:E33)</f>
        <v>-41531181</v>
      </c>
    </row>
    <row r="35" spans="1:6">
      <c r="A35" s="1" t="s">
        <v>20</v>
      </c>
      <c r="B35" s="1"/>
      <c r="C35" s="10">
        <v>0</v>
      </c>
      <c r="D35" s="10">
        <v>0</v>
      </c>
      <c r="E35" s="10">
        <v>0</v>
      </c>
    </row>
    <row r="36" spans="1:6" ht="21.75" customHeight="1"/>
    <row r="37" spans="1:6" ht="24" customHeight="1">
      <c r="A37" s="8" t="s">
        <v>25</v>
      </c>
      <c r="F37" s="28"/>
    </row>
    <row r="38" spans="1:6" ht="15" customHeight="1">
      <c r="A38" s="92" t="s">
        <v>32</v>
      </c>
      <c r="B38" s="93"/>
      <c r="C38" s="12">
        <v>2018</v>
      </c>
      <c r="D38" s="12">
        <v>2019</v>
      </c>
      <c r="E38" s="88" t="s">
        <v>97</v>
      </c>
      <c r="F38" s="88" t="s">
        <v>4</v>
      </c>
    </row>
    <row r="39" spans="1:6" ht="30" customHeight="1">
      <c r="A39" s="94"/>
      <c r="B39" s="95"/>
      <c r="C39" s="2" t="s">
        <v>16</v>
      </c>
      <c r="D39" s="2" t="s">
        <v>16</v>
      </c>
      <c r="E39" s="89"/>
      <c r="F39" s="89"/>
    </row>
    <row r="40" spans="1:6">
      <c r="A40" s="90" t="s">
        <v>26</v>
      </c>
      <c r="B40" s="91"/>
      <c r="C40" s="10">
        <v>25628824</v>
      </c>
      <c r="D40" s="10">
        <v>28583039</v>
      </c>
      <c r="E40" s="10">
        <f>D40-C40</f>
        <v>2954215</v>
      </c>
      <c r="F40" s="10">
        <f>D40/C40*100</f>
        <v>111.52692374804244</v>
      </c>
    </row>
    <row r="41" spans="1:6">
      <c r="A41" s="90" t="s">
        <v>27</v>
      </c>
      <c r="B41" s="91"/>
      <c r="C41" s="10">
        <v>3148367</v>
      </c>
      <c r="D41" s="10">
        <v>2715467</v>
      </c>
      <c r="E41" s="10">
        <f>D41-C41</f>
        <v>-432900</v>
      </c>
      <c r="F41" s="10">
        <f>D41/C41*100</f>
        <v>86.25001469015524</v>
      </c>
    </row>
    <row r="42" spans="1:6">
      <c r="A42" s="90" t="s">
        <v>28</v>
      </c>
      <c r="B42" s="91"/>
      <c r="C42" s="10">
        <v>3500</v>
      </c>
      <c r="D42" s="10">
        <v>42093</v>
      </c>
      <c r="E42" s="10">
        <f>D42-C42</f>
        <v>38593</v>
      </c>
      <c r="F42" s="10">
        <f>D42/C42*100</f>
        <v>1202.6571428571428</v>
      </c>
    </row>
    <row r="43" spans="1:6">
      <c r="A43" s="118" t="s">
        <v>0</v>
      </c>
      <c r="B43" s="119"/>
      <c r="C43" s="27">
        <f>SUM(C40:C42)</f>
        <v>28780691</v>
      </c>
      <c r="D43" s="27">
        <f>SUM(D40:D42)</f>
        <v>31340599</v>
      </c>
      <c r="E43" s="27">
        <f>D43-C43</f>
        <v>2559908</v>
      </c>
      <c r="F43" s="27">
        <f>D43/C43*100</f>
        <v>108.89453279631125</v>
      </c>
    </row>
    <row r="44" spans="1:6" ht="41.25" customHeight="1">
      <c r="A44" s="103" t="s">
        <v>29</v>
      </c>
      <c r="B44" s="103"/>
      <c r="C44" s="103"/>
      <c r="D44" s="103"/>
      <c r="E44" s="103"/>
      <c r="F44" s="103"/>
    </row>
    <row r="45" spans="1:6" ht="24" customHeight="1">
      <c r="A45" s="8" t="s">
        <v>69</v>
      </c>
      <c r="F45" s="28"/>
    </row>
    <row r="46" spans="1:6" ht="30" customHeight="1">
      <c r="A46" s="92" t="s">
        <v>32</v>
      </c>
      <c r="B46" s="93"/>
      <c r="C46" s="12">
        <v>2018</v>
      </c>
      <c r="D46" s="12">
        <v>2019</v>
      </c>
      <c r="E46" s="88" t="s">
        <v>97</v>
      </c>
      <c r="F46" s="88" t="s">
        <v>4</v>
      </c>
    </row>
    <row r="47" spans="1:6" ht="30" customHeight="1">
      <c r="A47" s="94"/>
      <c r="B47" s="95"/>
      <c r="C47" s="21" t="s">
        <v>16</v>
      </c>
      <c r="D47" s="21" t="s">
        <v>16</v>
      </c>
      <c r="E47" s="89"/>
      <c r="F47" s="89"/>
    </row>
    <row r="48" spans="1:6" ht="15" customHeight="1">
      <c r="A48" s="22" t="s">
        <v>30</v>
      </c>
      <c r="B48" s="36"/>
      <c r="C48" s="42">
        <v>10210225</v>
      </c>
      <c r="D48" s="24">
        <v>52727219</v>
      </c>
      <c r="E48" s="42">
        <f>D48-C48</f>
        <v>42516994</v>
      </c>
      <c r="F48" s="42">
        <f>D48/C48*100</f>
        <v>516.4158380447052</v>
      </c>
    </row>
    <row r="49" spans="1:6" ht="15" customHeight="1">
      <c r="A49" s="29" t="s">
        <v>93</v>
      </c>
      <c r="B49" s="37"/>
      <c r="C49" s="10">
        <v>991575</v>
      </c>
      <c r="D49" s="30">
        <v>898520</v>
      </c>
      <c r="E49" s="42">
        <f>D49-C49</f>
        <v>-93055</v>
      </c>
      <c r="F49" s="42">
        <f>D49/C49*100</f>
        <v>90.615435040213796</v>
      </c>
    </row>
    <row r="50" spans="1:6" ht="15" customHeight="1">
      <c r="A50" s="39" t="s">
        <v>96</v>
      </c>
      <c r="B50" s="37"/>
      <c r="C50" s="43">
        <f>C48-C49</f>
        <v>9218650</v>
      </c>
      <c r="D50" s="27">
        <f>D48-D49</f>
        <v>51828699</v>
      </c>
      <c r="E50" s="27">
        <f>D50-C50</f>
        <v>42610049</v>
      </c>
      <c r="F50" s="27">
        <f>D50/C50*100</f>
        <v>562.21571488233087</v>
      </c>
    </row>
    <row r="51" spans="1:6" ht="15" customHeight="1">
      <c r="A51" s="114" t="s">
        <v>35</v>
      </c>
      <c r="B51" s="107"/>
      <c r="C51" s="50"/>
      <c r="D51" s="50"/>
      <c r="E51" s="50"/>
      <c r="F51" s="40"/>
    </row>
    <row r="52" spans="1:6" ht="15" customHeight="1">
      <c r="A52" s="29" t="s">
        <v>36</v>
      </c>
      <c r="B52" s="37"/>
      <c r="C52" s="10">
        <v>3782196</v>
      </c>
      <c r="D52" s="30">
        <v>5695219</v>
      </c>
      <c r="E52" s="42">
        <f>D52-C52</f>
        <v>1913023</v>
      </c>
      <c r="F52" s="42">
        <f>D52/C52*100</f>
        <v>150.57968968292494</v>
      </c>
    </row>
    <row r="53" spans="1:6" ht="15" customHeight="1">
      <c r="A53" s="23" t="s">
        <v>37</v>
      </c>
      <c r="B53" s="38"/>
      <c r="C53" s="51">
        <v>1486453</v>
      </c>
      <c r="D53" s="26">
        <v>46133480</v>
      </c>
      <c r="E53" s="10">
        <f>D53-C53</f>
        <v>44647027</v>
      </c>
      <c r="F53" s="10">
        <f>D53/C53*100</f>
        <v>3103.5949337113248</v>
      </c>
    </row>
    <row r="54" spans="1:6" ht="33.75" customHeight="1">
      <c r="A54" s="109" t="s">
        <v>89</v>
      </c>
      <c r="B54" s="110"/>
      <c r="C54" s="110"/>
      <c r="D54" s="110"/>
      <c r="E54" s="107"/>
      <c r="F54" s="107"/>
    </row>
    <row r="55" spans="1:6" ht="47.25" customHeight="1">
      <c r="A55" s="2" t="s">
        <v>38</v>
      </c>
      <c r="B55" s="108" t="s">
        <v>31</v>
      </c>
      <c r="C55" s="108"/>
      <c r="D55" s="71" t="s">
        <v>108</v>
      </c>
      <c r="E55" s="65" t="s">
        <v>109</v>
      </c>
      <c r="F55" s="57" t="s">
        <v>4</v>
      </c>
    </row>
    <row r="56" spans="1:6">
      <c r="A56" s="52">
        <v>14004</v>
      </c>
      <c r="B56" s="105" t="s">
        <v>119</v>
      </c>
      <c r="C56" s="105"/>
      <c r="D56" s="44">
        <v>5600</v>
      </c>
      <c r="E56" s="58">
        <v>0</v>
      </c>
      <c r="F56" s="42">
        <f>E56/D56*100</f>
        <v>0</v>
      </c>
    </row>
    <row r="57" spans="1:6">
      <c r="A57" s="52">
        <v>15974</v>
      </c>
      <c r="B57" s="105" t="s">
        <v>124</v>
      </c>
      <c r="C57" s="105"/>
      <c r="D57" s="44">
        <v>1166453</v>
      </c>
      <c r="E57" s="58">
        <v>0</v>
      </c>
      <c r="F57" s="42">
        <f t="shared" ref="F57:F62" si="0">E57/D57*100</f>
        <v>0</v>
      </c>
    </row>
    <row r="58" spans="1:6">
      <c r="A58" s="52">
        <v>33063</v>
      </c>
      <c r="B58" s="105" t="s">
        <v>123</v>
      </c>
      <c r="C58" s="113"/>
      <c r="D58" s="44">
        <v>1986809</v>
      </c>
      <c r="E58" s="58">
        <v>0</v>
      </c>
      <c r="F58" s="42">
        <f t="shared" si="0"/>
        <v>0</v>
      </c>
    </row>
    <row r="59" spans="1:6">
      <c r="A59" s="52">
        <v>98008</v>
      </c>
      <c r="B59" s="113" t="s">
        <v>121</v>
      </c>
      <c r="C59" s="113"/>
      <c r="D59" s="44">
        <v>98000</v>
      </c>
      <c r="E59" s="58">
        <v>0</v>
      </c>
      <c r="F59" s="42">
        <f t="shared" si="0"/>
        <v>0</v>
      </c>
    </row>
    <row r="60" spans="1:6">
      <c r="A60" s="52">
        <v>98187</v>
      </c>
      <c r="B60" s="105" t="s">
        <v>122</v>
      </c>
      <c r="C60" s="105"/>
      <c r="D60" s="44">
        <v>120000</v>
      </c>
      <c r="E60" s="58">
        <v>0</v>
      </c>
      <c r="F60" s="42">
        <f t="shared" si="0"/>
        <v>0</v>
      </c>
    </row>
    <row r="61" spans="1:6">
      <c r="A61" s="52">
        <v>98348</v>
      </c>
      <c r="B61" s="105" t="s">
        <v>140</v>
      </c>
      <c r="C61" s="105"/>
      <c r="D61" s="44">
        <v>0</v>
      </c>
      <c r="E61" s="58">
        <v>116000</v>
      </c>
      <c r="F61" s="42">
        <v>0</v>
      </c>
    </row>
    <row r="62" spans="1:6">
      <c r="A62" s="52"/>
      <c r="B62" s="133" t="s">
        <v>34</v>
      </c>
      <c r="C62" s="133"/>
      <c r="D62" s="53">
        <f>SUM(D56:D61)</f>
        <v>3376862</v>
      </c>
      <c r="E62" s="53">
        <f>SUM(E56:E61)</f>
        <v>116000</v>
      </c>
      <c r="F62" s="27">
        <f t="shared" si="0"/>
        <v>3.43514185655203</v>
      </c>
    </row>
    <row r="63" spans="1:6" ht="15" customHeight="1"/>
    <row r="64" spans="1:6" ht="18" customHeight="1">
      <c r="A64" s="106" t="s">
        <v>88</v>
      </c>
      <c r="B64" s="107"/>
      <c r="C64" s="107"/>
      <c r="D64" s="107"/>
      <c r="E64" s="107"/>
      <c r="F64" s="85"/>
    </row>
    <row r="65" spans="1:6" ht="47.25" customHeight="1">
      <c r="A65" s="49" t="s">
        <v>87</v>
      </c>
      <c r="B65" s="108" t="s">
        <v>31</v>
      </c>
      <c r="C65" s="108"/>
      <c r="D65" s="49" t="s">
        <v>108</v>
      </c>
      <c r="E65" s="57" t="s">
        <v>109</v>
      </c>
      <c r="F65" s="57" t="s">
        <v>4</v>
      </c>
    </row>
    <row r="66" spans="1:6" ht="15" customHeight="1">
      <c r="A66" s="67">
        <v>4112</v>
      </c>
      <c r="B66" s="111" t="s">
        <v>98</v>
      </c>
      <c r="C66" s="112"/>
      <c r="D66" s="27">
        <v>814300</v>
      </c>
      <c r="E66" s="27">
        <v>845500</v>
      </c>
      <c r="F66" s="27">
        <f>E66/D66*100</f>
        <v>103.83151172786442</v>
      </c>
    </row>
    <row r="67" spans="1:6" ht="38.25" customHeight="1">
      <c r="A67" s="109" t="s">
        <v>91</v>
      </c>
      <c r="B67" s="110"/>
      <c r="C67" s="110"/>
      <c r="D67" s="110"/>
      <c r="E67" s="107"/>
      <c r="F67" s="9"/>
    </row>
    <row r="68" spans="1:6" ht="47.25" customHeight="1">
      <c r="A68" s="2" t="s">
        <v>38</v>
      </c>
      <c r="B68" s="108" t="s">
        <v>31</v>
      </c>
      <c r="C68" s="108"/>
      <c r="D68" s="49" t="s">
        <v>108</v>
      </c>
      <c r="E68" s="57" t="s">
        <v>109</v>
      </c>
      <c r="F68" s="57" t="s">
        <v>4</v>
      </c>
    </row>
    <row r="69" spans="1:6">
      <c r="A69" s="52">
        <v>710</v>
      </c>
      <c r="B69" s="105" t="s">
        <v>141</v>
      </c>
      <c r="C69" s="105"/>
      <c r="D69" s="44">
        <v>230000</v>
      </c>
      <c r="E69" s="58">
        <v>40000</v>
      </c>
      <c r="F69" s="58">
        <f>E69/D69*100</f>
        <v>17.391304347826086</v>
      </c>
    </row>
    <row r="70" spans="1:6">
      <c r="A70" s="52">
        <v>711</v>
      </c>
      <c r="B70" s="105" t="s">
        <v>147</v>
      </c>
      <c r="C70" s="105"/>
      <c r="D70" s="44">
        <v>0</v>
      </c>
      <c r="E70" s="58">
        <v>220000</v>
      </c>
      <c r="F70" s="58">
        <v>0</v>
      </c>
    </row>
    <row r="71" spans="1:6">
      <c r="A71" s="52">
        <v>416</v>
      </c>
      <c r="B71" s="105" t="s">
        <v>115</v>
      </c>
      <c r="C71" s="105"/>
      <c r="D71" s="44">
        <v>120000</v>
      </c>
      <c r="E71" s="58">
        <v>0</v>
      </c>
      <c r="F71" s="58">
        <f>E71/D71*100</f>
        <v>0</v>
      </c>
    </row>
    <row r="72" spans="1:6">
      <c r="A72" s="52">
        <v>423</v>
      </c>
      <c r="B72" s="105" t="s">
        <v>114</v>
      </c>
      <c r="C72" s="105"/>
      <c r="D72" s="44">
        <v>118067</v>
      </c>
      <c r="E72" s="58">
        <v>0</v>
      </c>
      <c r="F72" s="58">
        <f>E72/D72*100</f>
        <v>0</v>
      </c>
    </row>
    <row r="73" spans="1:6" s="76" customFormat="1">
      <c r="A73" s="52">
        <v>452</v>
      </c>
      <c r="B73" s="77" t="s">
        <v>125</v>
      </c>
      <c r="C73" s="77"/>
      <c r="D73" s="75">
        <v>200000</v>
      </c>
      <c r="E73" s="75">
        <v>0</v>
      </c>
      <c r="F73" s="75">
        <f>E73/D73*100</f>
        <v>0</v>
      </c>
    </row>
    <row r="74" spans="1:6" s="76" customFormat="1">
      <c r="A74" s="52">
        <v>453</v>
      </c>
      <c r="B74" s="77" t="s">
        <v>145</v>
      </c>
      <c r="C74" s="77"/>
      <c r="D74" s="75">
        <v>0</v>
      </c>
      <c r="E74" s="75">
        <v>95000</v>
      </c>
      <c r="F74" s="75">
        <v>0</v>
      </c>
    </row>
    <row r="75" spans="1:6" s="76" customFormat="1">
      <c r="A75" s="52">
        <v>459</v>
      </c>
      <c r="B75" s="77" t="s">
        <v>144</v>
      </c>
      <c r="C75" s="77" t="s">
        <v>142</v>
      </c>
      <c r="D75" s="75">
        <v>0</v>
      </c>
      <c r="E75" s="75">
        <v>720097</v>
      </c>
      <c r="F75" s="75">
        <v>0</v>
      </c>
    </row>
    <row r="76" spans="1:6" s="76" customFormat="1">
      <c r="A76" s="52"/>
      <c r="B76" s="77" t="s">
        <v>146</v>
      </c>
      <c r="C76" s="77" t="s">
        <v>143</v>
      </c>
      <c r="D76" s="75">
        <v>0</v>
      </c>
      <c r="E76" s="75">
        <v>25000</v>
      </c>
      <c r="F76" s="75">
        <v>0</v>
      </c>
    </row>
    <row r="77" spans="1:6">
      <c r="A77" s="52"/>
      <c r="B77" s="133" t="s">
        <v>34</v>
      </c>
      <c r="C77" s="133"/>
      <c r="D77" s="53">
        <f>SUM(D69:D76)</f>
        <v>668067</v>
      </c>
      <c r="E77" s="53">
        <f>SUM(E69:E76)</f>
        <v>1100097</v>
      </c>
      <c r="F77" s="53">
        <f>E77/D77*100</f>
        <v>164.66866347237627</v>
      </c>
    </row>
    <row r="78" spans="1:6" ht="15" customHeight="1"/>
    <row r="79" spans="1:6" ht="34.5" customHeight="1">
      <c r="A79" s="109" t="s">
        <v>90</v>
      </c>
      <c r="B79" s="110"/>
      <c r="C79" s="110"/>
      <c r="D79" s="110"/>
      <c r="E79" s="107"/>
      <c r="F79" s="9"/>
    </row>
    <row r="80" spans="1:6" ht="47.25" customHeight="1">
      <c r="A80" s="49" t="s">
        <v>87</v>
      </c>
      <c r="B80" s="108" t="s">
        <v>31</v>
      </c>
      <c r="C80" s="108"/>
      <c r="D80" s="49" t="s">
        <v>108</v>
      </c>
      <c r="E80" s="57" t="s">
        <v>109</v>
      </c>
      <c r="F80" s="57" t="s">
        <v>4</v>
      </c>
    </row>
    <row r="81" spans="1:6" ht="15" customHeight="1">
      <c r="A81" s="52">
        <v>4116</v>
      </c>
      <c r="B81" s="105" t="s">
        <v>158</v>
      </c>
      <c r="C81" s="105"/>
      <c r="D81" s="44">
        <v>5600</v>
      </c>
      <c r="E81" s="58">
        <v>98686</v>
      </c>
      <c r="F81" s="58">
        <f>E81/D81*100</f>
        <v>1762.2499999999998</v>
      </c>
    </row>
    <row r="82" spans="1:6" ht="15" customHeight="1">
      <c r="A82" s="52">
        <v>4116</v>
      </c>
      <c r="B82" s="105" t="s">
        <v>157</v>
      </c>
      <c r="C82" s="105"/>
      <c r="D82" s="44">
        <v>0</v>
      </c>
      <c r="E82" s="58">
        <v>884265</v>
      </c>
      <c r="F82" s="58">
        <v>0</v>
      </c>
    </row>
    <row r="83" spans="1:6" ht="15" customHeight="1">
      <c r="A83" s="52">
        <v>4116</v>
      </c>
      <c r="B83" s="105" t="s">
        <v>156</v>
      </c>
      <c r="C83" s="105"/>
      <c r="D83" s="44">
        <v>0</v>
      </c>
      <c r="E83" s="58">
        <v>10000</v>
      </c>
      <c r="F83" s="58">
        <v>0</v>
      </c>
    </row>
    <row r="84" spans="1:6" ht="15" customHeight="1">
      <c r="A84" s="52">
        <v>4116</v>
      </c>
      <c r="B84" s="105" t="s">
        <v>152</v>
      </c>
      <c r="C84" s="105"/>
      <c r="D84" s="44">
        <v>0</v>
      </c>
      <c r="E84" s="58">
        <v>1253493</v>
      </c>
      <c r="F84" s="58">
        <v>0</v>
      </c>
    </row>
    <row r="85" spans="1:6" s="76" customFormat="1" ht="15" customHeight="1">
      <c r="A85" s="52">
        <v>4116</v>
      </c>
      <c r="B85" s="77" t="s">
        <v>153</v>
      </c>
      <c r="C85" s="77" t="s">
        <v>123</v>
      </c>
      <c r="D85" s="75">
        <v>1986809</v>
      </c>
      <c r="E85" s="75">
        <v>1178718</v>
      </c>
      <c r="F85" s="75">
        <v>59.32</v>
      </c>
    </row>
    <row r="86" spans="1:6" s="76" customFormat="1" ht="15" customHeight="1">
      <c r="A86" s="52">
        <v>4116</v>
      </c>
      <c r="B86" s="77" t="s">
        <v>117</v>
      </c>
      <c r="C86" s="77" t="s">
        <v>154</v>
      </c>
      <c r="D86" s="75">
        <v>0</v>
      </c>
      <c r="E86" s="75">
        <v>43140</v>
      </c>
      <c r="F86" s="75">
        <v>0</v>
      </c>
    </row>
    <row r="87" spans="1:6" s="76" customFormat="1" ht="15" customHeight="1">
      <c r="A87" s="52">
        <v>4216</v>
      </c>
      <c r="B87" s="77" t="s">
        <v>117</v>
      </c>
      <c r="C87" s="77" t="s">
        <v>123</v>
      </c>
      <c r="D87" s="75">
        <v>0</v>
      </c>
      <c r="E87" s="75">
        <v>37638336</v>
      </c>
      <c r="F87" s="75">
        <v>0</v>
      </c>
    </row>
    <row r="88" spans="1:6" s="76" customFormat="1" ht="15" customHeight="1">
      <c r="A88" s="52">
        <v>4216</v>
      </c>
      <c r="B88" s="77" t="s">
        <v>148</v>
      </c>
      <c r="C88" s="77" t="s">
        <v>149</v>
      </c>
      <c r="D88" s="75">
        <v>0</v>
      </c>
      <c r="E88" s="75">
        <v>4750000</v>
      </c>
      <c r="F88" s="75">
        <v>0</v>
      </c>
    </row>
    <row r="89" spans="1:6" s="76" customFormat="1" ht="15" customHeight="1">
      <c r="A89" s="52">
        <v>4216</v>
      </c>
      <c r="B89" s="77" t="s">
        <v>155</v>
      </c>
      <c r="C89" s="77" t="s">
        <v>124</v>
      </c>
      <c r="D89" s="75">
        <v>1166453</v>
      </c>
      <c r="E89" s="75">
        <v>502997</v>
      </c>
      <c r="F89" s="75">
        <f>E89/D89*100</f>
        <v>43.121926044169804</v>
      </c>
    </row>
    <row r="90" spans="1:6" s="76" customFormat="1" ht="15" customHeight="1">
      <c r="A90" s="52">
        <v>4216</v>
      </c>
      <c r="B90" s="77" t="s">
        <v>150</v>
      </c>
      <c r="C90" s="77" t="s">
        <v>125</v>
      </c>
      <c r="D90" s="75">
        <v>0</v>
      </c>
      <c r="E90" s="75">
        <v>559245</v>
      </c>
      <c r="F90" s="75">
        <v>0</v>
      </c>
    </row>
    <row r="91" spans="1:6" s="76" customFormat="1" ht="15" customHeight="1">
      <c r="A91" s="52">
        <v>4216</v>
      </c>
      <c r="B91" s="77"/>
      <c r="C91" s="77" t="s">
        <v>151</v>
      </c>
      <c r="D91" s="75">
        <v>0</v>
      </c>
      <c r="E91" s="75">
        <v>973564</v>
      </c>
      <c r="F91" s="75">
        <v>0</v>
      </c>
    </row>
    <row r="92" spans="1:6" ht="15" customHeight="1">
      <c r="A92" s="52"/>
      <c r="B92" s="133" t="s">
        <v>34</v>
      </c>
      <c r="C92" s="133"/>
      <c r="D92" s="53">
        <f>SUM(D81:D91)</f>
        <v>3158862</v>
      </c>
      <c r="E92" s="53">
        <f>SUM(E81:E91)</f>
        <v>47892444</v>
      </c>
      <c r="F92" s="53">
        <f>E92/D92*100</f>
        <v>1516.1296694822377</v>
      </c>
    </row>
    <row r="93" spans="1:6" ht="24" customHeight="1">
      <c r="A93" s="8" t="s">
        <v>70</v>
      </c>
      <c r="F93" s="28"/>
    </row>
    <row r="94" spans="1:6" ht="15" customHeight="1">
      <c r="A94" s="92" t="s">
        <v>32</v>
      </c>
      <c r="B94" s="93"/>
      <c r="C94" s="12">
        <v>2018</v>
      </c>
      <c r="D94" s="18">
        <v>2019</v>
      </c>
      <c r="E94" s="18">
        <v>2019</v>
      </c>
      <c r="F94" s="88" t="s">
        <v>12</v>
      </c>
    </row>
    <row r="95" spans="1:6" ht="45" customHeight="1">
      <c r="A95" s="94"/>
      <c r="B95" s="95"/>
      <c r="C95" s="2" t="s">
        <v>16</v>
      </c>
      <c r="D95" s="2" t="s">
        <v>11</v>
      </c>
      <c r="E95" s="2" t="s">
        <v>16</v>
      </c>
      <c r="F95" s="89"/>
    </row>
    <row r="96" spans="1:6">
      <c r="A96" s="90" t="s">
        <v>40</v>
      </c>
      <c r="B96" s="91"/>
      <c r="C96" s="10">
        <v>23411</v>
      </c>
      <c r="D96" s="30">
        <v>23628</v>
      </c>
      <c r="E96" s="10">
        <v>23982</v>
      </c>
      <c r="F96" s="10">
        <f>E96/D96*100</f>
        <v>101.49822244794311</v>
      </c>
    </row>
    <row r="97" spans="1:6">
      <c r="A97" s="90" t="s">
        <v>41</v>
      </c>
      <c r="B97" s="91"/>
      <c r="C97" s="10">
        <v>991</v>
      </c>
      <c r="D97" s="30">
        <v>61</v>
      </c>
      <c r="E97" s="10">
        <v>898</v>
      </c>
      <c r="F97" s="10">
        <f>E97/D97*100</f>
        <v>1472.1311475409836</v>
      </c>
    </row>
    <row r="98" spans="1:6">
      <c r="A98" s="19" t="s">
        <v>99</v>
      </c>
      <c r="B98" s="20"/>
      <c r="C98" s="10">
        <v>22420</v>
      </c>
      <c r="D98" s="10">
        <v>23567</v>
      </c>
      <c r="E98" s="10">
        <f>SUM(E96-E97)</f>
        <v>23084</v>
      </c>
      <c r="F98" s="10">
        <f>E98/D98*100</f>
        <v>97.950524037849533</v>
      </c>
    </row>
    <row r="99" spans="1:6">
      <c r="A99" s="90" t="s">
        <v>39</v>
      </c>
      <c r="B99" s="91"/>
      <c r="C99" s="10">
        <v>52292</v>
      </c>
      <c r="D99" s="30">
        <v>16980</v>
      </c>
      <c r="E99" s="10">
        <v>16980</v>
      </c>
      <c r="F99" s="10">
        <f>E99/D99*100</f>
        <v>100</v>
      </c>
    </row>
    <row r="100" spans="1:6">
      <c r="A100" s="47" t="s">
        <v>7</v>
      </c>
      <c r="B100" s="48"/>
      <c r="C100" s="27">
        <f>SUM(C98+C99)</f>
        <v>74712</v>
      </c>
      <c r="D100" s="27">
        <f>SUM(D98+D99)</f>
        <v>40547</v>
      </c>
      <c r="E100" s="27">
        <f>SUM(E98+E99)</f>
        <v>40064</v>
      </c>
      <c r="F100" s="27">
        <f>E100/D100*100</f>
        <v>98.808789799491947</v>
      </c>
    </row>
    <row r="101" spans="1:6" ht="52.5" customHeight="1">
      <c r="A101" s="103" t="s">
        <v>42</v>
      </c>
      <c r="B101" s="103"/>
      <c r="C101" s="103"/>
      <c r="D101" s="103"/>
      <c r="E101" s="103"/>
      <c r="F101" s="103"/>
    </row>
    <row r="102" spans="1:6" ht="18" customHeight="1">
      <c r="A102" s="34" t="s">
        <v>76</v>
      </c>
      <c r="B102" s="34"/>
      <c r="D102" s="9"/>
      <c r="E102" s="9"/>
    </row>
    <row r="103" spans="1:6" ht="30">
      <c r="A103" s="2" t="s">
        <v>57</v>
      </c>
      <c r="B103" s="11" t="s">
        <v>43</v>
      </c>
      <c r="C103" s="2" t="s">
        <v>11</v>
      </c>
      <c r="D103" s="2" t="s">
        <v>16</v>
      </c>
      <c r="E103" s="45" t="s">
        <v>74</v>
      </c>
    </row>
    <row r="104" spans="1:6">
      <c r="A104" s="14">
        <v>50</v>
      </c>
      <c r="B104" s="32" t="s">
        <v>51</v>
      </c>
      <c r="C104" s="10">
        <v>3948</v>
      </c>
      <c r="D104" s="10">
        <v>3944</v>
      </c>
      <c r="E104" s="10">
        <f>D104/C104*100</f>
        <v>99.898682877406287</v>
      </c>
    </row>
    <row r="105" spans="1:6">
      <c r="A105" s="14">
        <v>51</v>
      </c>
      <c r="B105" s="32" t="s">
        <v>92</v>
      </c>
      <c r="C105" s="10">
        <v>13924</v>
      </c>
      <c r="D105" s="10">
        <v>13455</v>
      </c>
      <c r="E105" s="10">
        <f t="shared" ref="E105:E112" si="1">D105/C105*100</f>
        <v>96.63171502441827</v>
      </c>
    </row>
    <row r="106" spans="1:6">
      <c r="A106" s="14">
        <v>52</v>
      </c>
      <c r="B106" s="32" t="s">
        <v>44</v>
      </c>
      <c r="C106" s="10">
        <v>275</v>
      </c>
      <c r="D106" s="10">
        <v>275</v>
      </c>
      <c r="E106" s="10">
        <f t="shared" si="1"/>
        <v>100</v>
      </c>
    </row>
    <row r="107" spans="1:6">
      <c r="A107" s="14">
        <v>53</v>
      </c>
      <c r="B107" s="32" t="s">
        <v>49</v>
      </c>
      <c r="C107" s="10">
        <v>5132</v>
      </c>
      <c r="D107" s="10">
        <v>5960</v>
      </c>
      <c r="E107" s="10">
        <f t="shared" si="1"/>
        <v>116.13406079501169</v>
      </c>
    </row>
    <row r="108" spans="1:6">
      <c r="A108" s="14">
        <v>54</v>
      </c>
      <c r="B108" s="32" t="s">
        <v>45</v>
      </c>
      <c r="C108" s="10">
        <v>47</v>
      </c>
      <c r="D108" s="10">
        <v>47</v>
      </c>
      <c r="E108" s="10">
        <f t="shared" si="1"/>
        <v>100</v>
      </c>
    </row>
    <row r="109" spans="1:6">
      <c r="A109" s="14">
        <v>55</v>
      </c>
      <c r="B109" s="32" t="s">
        <v>81</v>
      </c>
      <c r="C109" s="10">
        <v>0</v>
      </c>
      <c r="D109" s="10">
        <v>0</v>
      </c>
      <c r="E109" s="10">
        <v>0</v>
      </c>
    </row>
    <row r="110" spans="1:6">
      <c r="A110" s="14">
        <v>56</v>
      </c>
      <c r="B110" s="32" t="s">
        <v>46</v>
      </c>
      <c r="C110" s="10">
        <v>300</v>
      </c>
      <c r="D110" s="10">
        <v>300</v>
      </c>
      <c r="E110" s="10">
        <f t="shared" si="1"/>
        <v>100</v>
      </c>
    </row>
    <row r="111" spans="1:6">
      <c r="A111" s="14">
        <v>59</v>
      </c>
      <c r="B111" s="32" t="s">
        <v>48</v>
      </c>
      <c r="C111" s="10">
        <v>0</v>
      </c>
      <c r="D111" s="10">
        <v>0</v>
      </c>
      <c r="E111" s="10">
        <v>0</v>
      </c>
    </row>
    <row r="112" spans="1:6">
      <c r="A112" s="14"/>
      <c r="B112" s="54" t="s">
        <v>3</v>
      </c>
      <c r="C112" s="27">
        <f>SUM(C104:C111)</f>
        <v>23626</v>
      </c>
      <c r="D112" s="27">
        <f>SUM(D104:D111)</f>
        <v>23981</v>
      </c>
      <c r="E112" s="27">
        <f t="shared" si="1"/>
        <v>101.50258190129517</v>
      </c>
    </row>
    <row r="113" spans="1:6" ht="18" customHeight="1">
      <c r="A113" s="8" t="s">
        <v>77</v>
      </c>
      <c r="B113" s="8"/>
      <c r="C113" s="25"/>
      <c r="D113" s="9"/>
      <c r="E113" s="9"/>
    </row>
    <row r="114" spans="1:6" ht="30">
      <c r="A114" s="2" t="s">
        <v>57</v>
      </c>
      <c r="B114" s="14" t="s">
        <v>43</v>
      </c>
      <c r="C114" s="2" t="s">
        <v>11</v>
      </c>
      <c r="D114" s="2" t="s">
        <v>16</v>
      </c>
      <c r="E114" s="45" t="s">
        <v>74</v>
      </c>
    </row>
    <row r="115" spans="1:6">
      <c r="A115" s="14">
        <v>61</v>
      </c>
      <c r="B115" s="32" t="s">
        <v>50</v>
      </c>
      <c r="C115" s="10">
        <v>16980</v>
      </c>
      <c r="D115" s="10">
        <v>16980</v>
      </c>
      <c r="E115" s="10">
        <f>D115/C115*100</f>
        <v>100</v>
      </c>
    </row>
    <row r="116" spans="1:6">
      <c r="A116" s="14">
        <v>62</v>
      </c>
      <c r="B116" s="32" t="s">
        <v>52</v>
      </c>
      <c r="C116" s="10">
        <v>0</v>
      </c>
      <c r="D116" s="10">
        <v>0</v>
      </c>
      <c r="E116" s="10">
        <v>0</v>
      </c>
    </row>
    <row r="117" spans="1:6">
      <c r="A117" s="14">
        <v>63</v>
      </c>
      <c r="B117" s="32" t="s">
        <v>53</v>
      </c>
      <c r="C117" s="10">
        <v>0</v>
      </c>
      <c r="D117" s="10">
        <v>0</v>
      </c>
      <c r="E117" s="10">
        <v>0</v>
      </c>
    </row>
    <row r="118" spans="1:6">
      <c r="A118" s="14">
        <v>64</v>
      </c>
      <c r="B118" s="32" t="s">
        <v>54</v>
      </c>
      <c r="C118" s="10">
        <v>0</v>
      </c>
      <c r="D118" s="10">
        <v>0</v>
      </c>
      <c r="E118" s="10">
        <v>0</v>
      </c>
    </row>
    <row r="119" spans="1:6">
      <c r="A119" s="14">
        <v>69</v>
      </c>
      <c r="B119" s="32" t="s">
        <v>56</v>
      </c>
      <c r="C119" s="10">
        <v>0</v>
      </c>
      <c r="D119" s="10">
        <v>0</v>
      </c>
      <c r="E119" s="10">
        <v>0</v>
      </c>
    </row>
    <row r="120" spans="1:6">
      <c r="A120" s="14"/>
      <c r="B120" s="54" t="s">
        <v>3</v>
      </c>
      <c r="C120" s="27">
        <f>SUM(C115:C119)</f>
        <v>16980</v>
      </c>
      <c r="D120" s="27">
        <f>SUM(D115:D119)</f>
        <v>16980</v>
      </c>
      <c r="E120" s="27">
        <f t="shared" ref="E120" si="2">D120/C120*100</f>
        <v>100</v>
      </c>
    </row>
    <row r="121" spans="1:6" ht="30" customHeight="1">
      <c r="A121" s="86" t="s">
        <v>82</v>
      </c>
      <c r="B121" s="86"/>
      <c r="C121" s="86"/>
      <c r="D121" s="86"/>
      <c r="E121" s="86"/>
      <c r="F121" s="86"/>
    </row>
    <row r="122" spans="1:6">
      <c r="A122" s="4" t="s">
        <v>59</v>
      </c>
      <c r="E122" s="4">
        <v>0</v>
      </c>
    </row>
    <row r="123" spans="1:6">
      <c r="A123" s="4" t="s">
        <v>58</v>
      </c>
      <c r="E123" s="4">
        <v>0</v>
      </c>
    </row>
    <row r="124" spans="1:6">
      <c r="A124" s="4" t="s">
        <v>60</v>
      </c>
      <c r="E124" s="4">
        <v>0</v>
      </c>
    </row>
    <row r="126" spans="1:6" ht="30" customHeight="1">
      <c r="A126" s="97" t="s">
        <v>71</v>
      </c>
      <c r="B126" s="97"/>
      <c r="C126" s="97"/>
      <c r="D126" s="97"/>
      <c r="E126" s="97"/>
      <c r="F126" s="97"/>
    </row>
    <row r="127" spans="1:6">
      <c r="A127" s="92" t="s">
        <v>62</v>
      </c>
      <c r="B127" s="100"/>
      <c r="C127" s="93" t="s">
        <v>61</v>
      </c>
      <c r="D127" s="92" t="s">
        <v>105</v>
      </c>
      <c r="E127" s="93"/>
    </row>
    <row r="128" spans="1:6">
      <c r="A128" s="101"/>
      <c r="B128" s="102"/>
      <c r="C128" s="99"/>
      <c r="D128" s="98"/>
      <c r="E128" s="99"/>
    </row>
    <row r="129" spans="1:6">
      <c r="A129" s="90" t="s">
        <v>1</v>
      </c>
      <c r="B129" s="96"/>
      <c r="C129" s="55">
        <v>1</v>
      </c>
      <c r="D129" s="87">
        <v>0</v>
      </c>
      <c r="E129" s="87"/>
    </row>
    <row r="130" spans="1:6">
      <c r="A130" s="90" t="s">
        <v>2</v>
      </c>
      <c r="B130" s="96"/>
      <c r="C130" s="55">
        <v>0</v>
      </c>
      <c r="D130" s="87">
        <v>0</v>
      </c>
      <c r="E130" s="87"/>
    </row>
    <row r="131" spans="1:6">
      <c r="A131" s="90" t="s">
        <v>63</v>
      </c>
      <c r="B131" s="96"/>
      <c r="C131" s="55">
        <v>0</v>
      </c>
      <c r="D131" s="87">
        <v>0</v>
      </c>
      <c r="E131" s="87"/>
    </row>
    <row r="132" spans="1:6">
      <c r="A132" s="1" t="s">
        <v>64</v>
      </c>
      <c r="B132" s="33"/>
      <c r="C132" s="55">
        <v>0</v>
      </c>
      <c r="D132" s="87">
        <v>0</v>
      </c>
      <c r="E132" s="104"/>
    </row>
    <row r="133" spans="1:6">
      <c r="A133" s="90" t="s">
        <v>66</v>
      </c>
      <c r="B133" s="96"/>
      <c r="C133" s="55">
        <v>0</v>
      </c>
      <c r="D133" s="87">
        <v>0</v>
      </c>
      <c r="E133" s="87"/>
    </row>
    <row r="134" spans="1:6">
      <c r="A134" s="1" t="s">
        <v>65</v>
      </c>
      <c r="B134" s="33"/>
      <c r="C134" s="55">
        <v>0</v>
      </c>
      <c r="D134" s="87">
        <v>0</v>
      </c>
      <c r="E134" s="87"/>
    </row>
    <row r="135" spans="1:6">
      <c r="A135" s="1" t="s">
        <v>67</v>
      </c>
      <c r="B135" s="33"/>
      <c r="C135" s="55">
        <v>0</v>
      </c>
      <c r="D135" s="87">
        <v>0</v>
      </c>
      <c r="E135" s="87"/>
    </row>
    <row r="136" spans="1:6">
      <c r="A136" s="68" t="s">
        <v>3</v>
      </c>
      <c r="B136" s="69"/>
      <c r="C136" s="70">
        <f>SUM(C129:C135)</f>
        <v>1</v>
      </c>
      <c r="D136" s="134">
        <f>SUM(D129:E135)</f>
        <v>0</v>
      </c>
      <c r="E136" s="134"/>
    </row>
    <row r="138" spans="1:6" ht="30" customHeight="1">
      <c r="A138" s="8" t="s">
        <v>72</v>
      </c>
      <c r="B138" s="8"/>
      <c r="C138" s="8"/>
      <c r="D138" s="8"/>
    </row>
    <row r="139" spans="1:6" ht="25.5" customHeight="1">
      <c r="A139" s="83" t="s">
        <v>68</v>
      </c>
      <c r="B139" s="83"/>
      <c r="C139" s="83"/>
      <c r="D139" s="83"/>
      <c r="E139" s="83"/>
      <c r="F139" s="83"/>
    </row>
    <row r="140" spans="1:6" ht="30" customHeight="1">
      <c r="A140" s="8" t="s">
        <v>73</v>
      </c>
    </row>
    <row r="141" spans="1:6" ht="25.5" customHeight="1">
      <c r="A141" s="83" t="s">
        <v>80</v>
      </c>
      <c r="B141" s="83"/>
      <c r="C141" s="83"/>
      <c r="D141" s="83"/>
      <c r="E141" s="83"/>
      <c r="F141" s="83"/>
    </row>
    <row r="143" spans="1:6">
      <c r="A143" s="81" t="s">
        <v>100</v>
      </c>
      <c r="B143" s="82"/>
      <c r="C143" s="82"/>
      <c r="D143" s="84" t="s">
        <v>102</v>
      </c>
      <c r="E143" s="85"/>
    </row>
    <row r="144" spans="1:6">
      <c r="B144" s="80" t="s">
        <v>159</v>
      </c>
    </row>
    <row r="145" spans="1:6">
      <c r="A145" s="81" t="s">
        <v>101</v>
      </c>
      <c r="B145" s="82"/>
      <c r="C145" s="82"/>
    </row>
    <row r="146" spans="1:6">
      <c r="B146" s="78">
        <v>387992062</v>
      </c>
    </row>
    <row r="147" spans="1:6">
      <c r="A147" s="81" t="s">
        <v>103</v>
      </c>
      <c r="B147" s="82"/>
      <c r="C147" s="82"/>
      <c r="D147" s="81"/>
      <c r="E147" s="82"/>
      <c r="F147" s="82"/>
    </row>
    <row r="148" spans="1:6">
      <c r="B148" s="79">
        <v>43858</v>
      </c>
    </row>
  </sheetData>
  <mergeCells count="98">
    <mergeCell ref="D136:E136"/>
    <mergeCell ref="A129:B129"/>
    <mergeCell ref="A130:B130"/>
    <mergeCell ref="D130:E130"/>
    <mergeCell ref="D131:E131"/>
    <mergeCell ref="D129:E129"/>
    <mergeCell ref="B72:C72"/>
    <mergeCell ref="A96:B96"/>
    <mergeCell ref="B58:C58"/>
    <mergeCell ref="B60:C60"/>
    <mergeCell ref="B84:C84"/>
    <mergeCell ref="B92:C92"/>
    <mergeCell ref="B80:C80"/>
    <mergeCell ref="B70:C70"/>
    <mergeCell ref="B71:C71"/>
    <mergeCell ref="A67:E67"/>
    <mergeCell ref="B62:C62"/>
    <mergeCell ref="B77:C77"/>
    <mergeCell ref="A79:E79"/>
    <mergeCell ref="B81:C81"/>
    <mergeCell ref="B82:C82"/>
    <mergeCell ref="B83:C83"/>
    <mergeCell ref="A44:F44"/>
    <mergeCell ref="F38:F39"/>
    <mergeCell ref="A17:B17"/>
    <mergeCell ref="A23:F23"/>
    <mergeCell ref="A24:E24"/>
    <mergeCell ref="A27:C27"/>
    <mergeCell ref="A29:E29"/>
    <mergeCell ref="A18:B18"/>
    <mergeCell ref="E13:E14"/>
    <mergeCell ref="A41:B41"/>
    <mergeCell ref="E38:E39"/>
    <mergeCell ref="C30:C31"/>
    <mergeCell ref="D30:D31"/>
    <mergeCell ref="A25:C26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2:F2"/>
    <mergeCell ref="A10:F10"/>
    <mergeCell ref="A16:B16"/>
    <mergeCell ref="A51:B51"/>
    <mergeCell ref="C12:F12"/>
    <mergeCell ref="F46:F47"/>
    <mergeCell ref="A42:B42"/>
    <mergeCell ref="A43:B43"/>
    <mergeCell ref="A38:B39"/>
    <mergeCell ref="A11:E11"/>
    <mergeCell ref="E30:E31"/>
    <mergeCell ref="F13:F14"/>
    <mergeCell ref="A15:B15"/>
    <mergeCell ref="A40:B40"/>
    <mergeCell ref="A28:F28"/>
    <mergeCell ref="A30:B31"/>
    <mergeCell ref="A13:B14"/>
    <mergeCell ref="B57:C57"/>
    <mergeCell ref="B61:C61"/>
    <mergeCell ref="B69:C69"/>
    <mergeCell ref="A46:B47"/>
    <mergeCell ref="E46:E47"/>
    <mergeCell ref="A64:F64"/>
    <mergeCell ref="B65:C65"/>
    <mergeCell ref="B68:C68"/>
    <mergeCell ref="A54:F54"/>
    <mergeCell ref="B66:C66"/>
    <mergeCell ref="B55:C55"/>
    <mergeCell ref="B59:C59"/>
    <mergeCell ref="B56:C56"/>
    <mergeCell ref="A121:F121"/>
    <mergeCell ref="D135:E135"/>
    <mergeCell ref="D134:E134"/>
    <mergeCell ref="F94:F95"/>
    <mergeCell ref="A97:B97"/>
    <mergeCell ref="A94:B95"/>
    <mergeCell ref="A99:B99"/>
    <mergeCell ref="A131:B131"/>
    <mergeCell ref="A126:F126"/>
    <mergeCell ref="D127:E128"/>
    <mergeCell ref="A127:B128"/>
    <mergeCell ref="A101:F101"/>
    <mergeCell ref="D132:E132"/>
    <mergeCell ref="A133:B133"/>
    <mergeCell ref="D133:E133"/>
    <mergeCell ref="C127:C128"/>
    <mergeCell ref="A145:C145"/>
    <mergeCell ref="D147:F147"/>
    <mergeCell ref="A147:C147"/>
    <mergeCell ref="A139:F139"/>
    <mergeCell ref="A141:F141"/>
    <mergeCell ref="D143:E143"/>
    <mergeCell ref="A143:C143"/>
  </mergeCells>
  <pageMargins left="0.51181102362204722" right="0" top="0.51181102362204722" bottom="0.51181102362204722" header="0.31496062992125984" footer="0.31496062992125984"/>
  <pageSetup paperSize="9" scale="91" orientation="portrait" horizontalDpi="4294967293" r:id="rId1"/>
  <headerFooter>
    <oddFooter>&amp;C&amp;P</oddFooter>
  </headerFooter>
  <rowBreaks count="3" manualBreakCount="3">
    <brk id="35" max="5" man="1"/>
    <brk id="78" max="16383" man="1"/>
    <brk id="1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opLeftCell="A76" zoomScaleNormal="100" workbookViewId="0">
      <selection activeCell="D160" sqref="D160"/>
    </sheetView>
  </sheetViews>
  <sheetFormatPr defaultRowHeight="15"/>
  <cols>
    <col min="1" max="1" width="9.5703125" style="4" customWidth="1"/>
    <col min="2" max="2" width="32.140625" style="4" customWidth="1"/>
    <col min="3" max="3" width="14" style="4" customWidth="1"/>
    <col min="4" max="6" width="15.7109375" style="4" customWidth="1"/>
    <col min="7" max="7" width="10" style="4" customWidth="1"/>
    <col min="8" max="16384" width="9.140625" style="4"/>
  </cols>
  <sheetData>
    <row r="1" spans="1:7" ht="51" customHeight="1">
      <c r="A1" s="120" t="s">
        <v>94</v>
      </c>
      <c r="B1" s="120"/>
      <c r="C1" s="120"/>
      <c r="D1" s="120"/>
      <c r="E1" s="120"/>
      <c r="F1" s="120"/>
      <c r="G1" s="3"/>
    </row>
    <row r="2" spans="1:7" ht="49.5" customHeight="1">
      <c r="A2" s="123" t="s">
        <v>110</v>
      </c>
      <c r="B2" s="123"/>
      <c r="C2" s="123"/>
      <c r="D2" s="123"/>
      <c r="E2" s="123"/>
      <c r="F2" s="123"/>
      <c r="G2" s="5"/>
    </row>
    <row r="3" spans="1:7" ht="24" customHeight="1">
      <c r="A3" s="106" t="s">
        <v>5</v>
      </c>
      <c r="B3" s="107"/>
      <c r="C3" s="110"/>
      <c r="D3" s="110"/>
      <c r="E3" s="110"/>
      <c r="F3" s="28"/>
      <c r="G3" s="6"/>
    </row>
    <row r="4" spans="1:7" ht="15" customHeight="1">
      <c r="A4" s="92" t="s">
        <v>32</v>
      </c>
      <c r="B4" s="93"/>
      <c r="C4" s="12">
        <v>2018</v>
      </c>
      <c r="D4" s="12">
        <v>2019</v>
      </c>
      <c r="E4" s="88" t="s">
        <v>97</v>
      </c>
      <c r="F4" s="88" t="s">
        <v>4</v>
      </c>
      <c r="G4" s="7"/>
    </row>
    <row r="5" spans="1:7" ht="47.25" customHeight="1">
      <c r="A5" s="94"/>
      <c r="B5" s="95"/>
      <c r="C5" s="65" t="s">
        <v>16</v>
      </c>
      <c r="D5" s="65" t="s">
        <v>16</v>
      </c>
      <c r="E5" s="89"/>
      <c r="F5" s="89"/>
      <c r="G5" s="7"/>
    </row>
    <row r="6" spans="1:7" ht="15" customHeight="1">
      <c r="A6" s="90" t="s">
        <v>6</v>
      </c>
      <c r="B6" s="91"/>
      <c r="C6" s="10">
        <v>37999341</v>
      </c>
      <c r="D6" s="10">
        <v>83169299</v>
      </c>
      <c r="E6" s="10">
        <v>45169958</v>
      </c>
      <c r="F6" s="10">
        <v>218</v>
      </c>
      <c r="G6" s="7"/>
    </row>
    <row r="7" spans="1:7" ht="15" customHeight="1">
      <c r="A7" s="90" t="s">
        <v>7</v>
      </c>
      <c r="B7" s="91"/>
      <c r="C7" s="10">
        <v>74712395</v>
      </c>
      <c r="D7" s="10">
        <v>40064002</v>
      </c>
      <c r="E7" s="10">
        <v>-34648393</v>
      </c>
      <c r="F7" s="10">
        <v>53</v>
      </c>
      <c r="G7" s="7"/>
    </row>
    <row r="8" spans="1:7" ht="15" customHeight="1">
      <c r="A8" s="90" t="s">
        <v>8</v>
      </c>
      <c r="B8" s="91"/>
      <c r="C8" s="10">
        <v>-36713055</v>
      </c>
      <c r="D8" s="10">
        <v>43105296</v>
      </c>
      <c r="E8" s="10">
        <v>79818351</v>
      </c>
      <c r="F8" s="10">
        <v>-117</v>
      </c>
      <c r="G8" s="7"/>
    </row>
    <row r="9" spans="1:7" ht="15" customHeight="1">
      <c r="A9" s="90" t="s">
        <v>9</v>
      </c>
      <c r="B9" s="91"/>
      <c r="C9" s="10">
        <v>36713055</v>
      </c>
      <c r="D9" s="10">
        <v>-43105296</v>
      </c>
      <c r="E9" s="10">
        <v>-79818351</v>
      </c>
      <c r="F9" s="10">
        <v>-117</v>
      </c>
      <c r="G9" s="7"/>
    </row>
    <row r="10" spans="1:7" ht="39" customHeight="1">
      <c r="A10" s="83" t="s">
        <v>75</v>
      </c>
      <c r="B10" s="83"/>
      <c r="C10" s="83"/>
      <c r="D10" s="83"/>
      <c r="E10" s="83"/>
      <c r="F10" s="83"/>
    </row>
    <row r="11" spans="1:7" ht="24" customHeight="1">
      <c r="A11" s="106" t="s">
        <v>15</v>
      </c>
      <c r="B11" s="107"/>
      <c r="C11" s="110"/>
      <c r="D11" s="110"/>
      <c r="E11" s="110"/>
      <c r="F11" s="28"/>
    </row>
    <row r="12" spans="1:7" ht="15" customHeight="1">
      <c r="A12" s="15"/>
      <c r="B12" s="15"/>
      <c r="C12" s="115">
        <v>2019</v>
      </c>
      <c r="D12" s="116"/>
      <c r="E12" s="116"/>
      <c r="F12" s="117"/>
    </row>
    <row r="13" spans="1:7" ht="47.25" customHeight="1">
      <c r="A13" s="92" t="s">
        <v>32</v>
      </c>
      <c r="B13" s="93"/>
      <c r="C13" s="65" t="s">
        <v>78</v>
      </c>
      <c r="D13" s="16" t="s">
        <v>79</v>
      </c>
      <c r="E13" s="88" t="s">
        <v>13</v>
      </c>
      <c r="F13" s="88" t="s">
        <v>12</v>
      </c>
    </row>
    <row r="14" spans="1:7" ht="45.75" hidden="1" customHeight="1">
      <c r="A14" s="94"/>
      <c r="B14" s="95"/>
      <c r="C14" s="65" t="s">
        <v>10</v>
      </c>
      <c r="D14" s="65" t="s">
        <v>10</v>
      </c>
      <c r="E14" s="89"/>
      <c r="F14" s="89"/>
    </row>
    <row r="15" spans="1:7" ht="15" customHeight="1">
      <c r="A15" s="90" t="s">
        <v>6</v>
      </c>
      <c r="B15" s="91"/>
      <c r="C15" s="10">
        <v>31280400</v>
      </c>
      <c r="D15" s="10">
        <v>81835429</v>
      </c>
      <c r="E15" s="10">
        <v>83169298</v>
      </c>
      <c r="F15" s="10">
        <v>101</v>
      </c>
    </row>
    <row r="16" spans="1:7" ht="15" customHeight="1">
      <c r="A16" s="90" t="s">
        <v>7</v>
      </c>
      <c r="B16" s="91"/>
      <c r="C16" s="10">
        <v>37620000</v>
      </c>
      <c r="D16" s="10">
        <v>40546728</v>
      </c>
      <c r="E16" s="10">
        <v>40064002</v>
      </c>
      <c r="F16" s="10">
        <v>98</v>
      </c>
    </row>
    <row r="17" spans="1:6" ht="15" customHeight="1">
      <c r="A17" s="90" t="s">
        <v>8</v>
      </c>
      <c r="B17" s="91"/>
      <c r="C17" s="10">
        <v>-6349600</v>
      </c>
      <c r="D17" s="10">
        <v>41288681</v>
      </c>
      <c r="E17" s="10">
        <v>43105296</v>
      </c>
      <c r="F17" s="10">
        <v>104</v>
      </c>
    </row>
    <row r="18" spans="1:6" ht="15" customHeight="1">
      <c r="A18" s="90" t="s">
        <v>9</v>
      </c>
      <c r="B18" s="91"/>
      <c r="C18" s="10">
        <v>6349600</v>
      </c>
      <c r="D18" s="10">
        <v>-41288681</v>
      </c>
      <c r="E18" s="10">
        <v>-43105296</v>
      </c>
      <c r="F18" s="10">
        <v>104</v>
      </c>
    </row>
    <row r="19" spans="1:6" ht="14.25" customHeight="1"/>
    <row r="20" spans="1:6" ht="24" customHeight="1">
      <c r="A20" s="8" t="s">
        <v>14</v>
      </c>
    </row>
    <row r="21" spans="1:6">
      <c r="A21" s="4" t="s">
        <v>86</v>
      </c>
      <c r="E21" s="4">
        <v>17</v>
      </c>
    </row>
    <row r="22" spans="1:6" ht="15" customHeight="1">
      <c r="A22" s="4" t="s">
        <v>84</v>
      </c>
      <c r="D22" s="41"/>
      <c r="E22" s="4">
        <v>50556</v>
      </c>
    </row>
    <row r="23" spans="1:6" ht="15" customHeight="1">
      <c r="A23" s="4" t="s">
        <v>83</v>
      </c>
      <c r="D23" s="41"/>
      <c r="E23" s="4">
        <v>2918</v>
      </c>
    </row>
    <row r="24" spans="1:6" ht="53.25" customHeight="1">
      <c r="A24" s="128" t="s">
        <v>85</v>
      </c>
      <c r="B24" s="82"/>
      <c r="C24" s="82"/>
      <c r="D24" s="82"/>
      <c r="E24" s="82"/>
      <c r="F24" s="82"/>
    </row>
    <row r="25" spans="1:6" ht="24" customHeight="1">
      <c r="A25" s="106" t="s">
        <v>17</v>
      </c>
      <c r="B25" s="107"/>
      <c r="C25" s="107"/>
      <c r="D25" s="110"/>
      <c r="E25" s="110"/>
      <c r="F25" s="28"/>
    </row>
    <row r="26" spans="1:6" ht="15" customHeight="1">
      <c r="A26" s="92" t="s">
        <v>32</v>
      </c>
      <c r="B26" s="124"/>
      <c r="C26" s="125"/>
      <c r="D26" s="12">
        <v>2018</v>
      </c>
      <c r="E26" s="18">
        <v>2019</v>
      </c>
      <c r="F26" s="18">
        <v>2019</v>
      </c>
    </row>
    <row r="27" spans="1:6" ht="47.25" customHeight="1">
      <c r="A27" s="94"/>
      <c r="B27" s="126"/>
      <c r="C27" s="127"/>
      <c r="D27" s="16" t="s">
        <v>16</v>
      </c>
      <c r="E27" s="65" t="s">
        <v>11</v>
      </c>
      <c r="F27" s="65" t="s">
        <v>16</v>
      </c>
    </row>
    <row r="28" spans="1:6" ht="15" customHeight="1">
      <c r="A28" s="129" t="s">
        <v>8</v>
      </c>
      <c r="B28" s="130"/>
      <c r="C28" s="131"/>
      <c r="D28" s="46">
        <v>-36713055</v>
      </c>
      <c r="E28" s="17">
        <v>41288681</v>
      </c>
      <c r="F28" s="17">
        <v>43105296</v>
      </c>
    </row>
    <row r="29" spans="1:6" ht="60.75" customHeight="1">
      <c r="A29" s="83" t="s">
        <v>95</v>
      </c>
      <c r="B29" s="83"/>
      <c r="C29" s="83"/>
      <c r="D29" s="83"/>
      <c r="E29" s="83"/>
      <c r="F29" s="83"/>
    </row>
    <row r="30" spans="1:6" ht="24" customHeight="1">
      <c r="A30" s="132" t="s">
        <v>107</v>
      </c>
      <c r="B30" s="110"/>
      <c r="C30" s="110"/>
      <c r="D30" s="110"/>
      <c r="E30" s="110"/>
      <c r="F30" s="28"/>
    </row>
    <row r="31" spans="1:6" ht="29.25" customHeight="1">
      <c r="A31" s="92" t="s">
        <v>33</v>
      </c>
      <c r="B31" s="93"/>
      <c r="C31" s="121" t="s">
        <v>23</v>
      </c>
      <c r="D31" s="121" t="s">
        <v>22</v>
      </c>
      <c r="E31" s="121" t="s">
        <v>24</v>
      </c>
      <c r="F31" s="66"/>
    </row>
    <row r="32" spans="1:6" ht="29.25" customHeight="1">
      <c r="A32" s="94"/>
      <c r="B32" s="95"/>
      <c r="C32" s="122"/>
      <c r="D32" s="122"/>
      <c r="E32" s="122"/>
      <c r="F32" s="66"/>
    </row>
    <row r="33" spans="1:6">
      <c r="A33" s="1" t="s">
        <v>21</v>
      </c>
      <c r="B33" s="1"/>
      <c r="C33" s="10">
        <v>18203734</v>
      </c>
      <c r="D33" s="10">
        <v>59736396</v>
      </c>
      <c r="E33" s="10">
        <v>-41532662</v>
      </c>
    </row>
    <row r="34" spans="1:6">
      <c r="A34" s="1" t="s">
        <v>18</v>
      </c>
      <c r="B34" s="1"/>
      <c r="C34" s="10">
        <v>64242</v>
      </c>
      <c r="D34" s="10">
        <v>62761</v>
      </c>
      <c r="E34" s="10">
        <v>1481</v>
      </c>
    </row>
    <row r="35" spans="1:6">
      <c r="A35" s="35" t="s">
        <v>19</v>
      </c>
      <c r="B35" s="35"/>
      <c r="C35" s="27">
        <v>18267976</v>
      </c>
      <c r="D35" s="27">
        <v>59799157</v>
      </c>
      <c r="E35" s="27">
        <v>-41531181</v>
      </c>
    </row>
    <row r="36" spans="1:6">
      <c r="A36" s="1" t="s">
        <v>20</v>
      </c>
      <c r="B36" s="1"/>
      <c r="C36" s="10">
        <v>0</v>
      </c>
      <c r="D36" s="10">
        <v>0</v>
      </c>
      <c r="E36" s="10">
        <v>0</v>
      </c>
    </row>
    <row r="37" spans="1:6" ht="21.75" customHeight="1"/>
    <row r="38" spans="1:6" ht="24" customHeight="1">
      <c r="A38" s="8" t="s">
        <v>25</v>
      </c>
      <c r="F38" s="28"/>
    </row>
    <row r="39" spans="1:6" ht="15" customHeight="1">
      <c r="A39" s="92" t="s">
        <v>32</v>
      </c>
      <c r="B39" s="93"/>
      <c r="C39" s="12">
        <v>2018</v>
      </c>
      <c r="D39" s="12">
        <v>2019</v>
      </c>
      <c r="E39" s="88" t="s">
        <v>97</v>
      </c>
      <c r="F39" s="88" t="s">
        <v>4</v>
      </c>
    </row>
    <row r="40" spans="1:6" ht="30" customHeight="1">
      <c r="A40" s="94"/>
      <c r="B40" s="95"/>
      <c r="C40" s="65" t="s">
        <v>16</v>
      </c>
      <c r="D40" s="65" t="s">
        <v>16</v>
      </c>
      <c r="E40" s="89"/>
      <c r="F40" s="89"/>
    </row>
    <row r="41" spans="1:6">
      <c r="A41" s="90" t="s">
        <v>26</v>
      </c>
      <c r="B41" s="91"/>
      <c r="C41" s="10">
        <v>25628824</v>
      </c>
      <c r="D41" s="10">
        <v>28583039</v>
      </c>
      <c r="E41" s="10">
        <v>2954215</v>
      </c>
      <c r="F41" s="10">
        <v>111</v>
      </c>
    </row>
    <row r="42" spans="1:6">
      <c r="A42" s="90" t="s">
        <v>27</v>
      </c>
      <c r="B42" s="91"/>
      <c r="C42" s="10">
        <v>3148367</v>
      </c>
      <c r="D42" s="10">
        <v>3715467</v>
      </c>
      <c r="E42" s="10">
        <v>567100</v>
      </c>
      <c r="F42" s="10">
        <v>118</v>
      </c>
    </row>
    <row r="43" spans="1:6">
      <c r="A43" s="90" t="s">
        <v>28</v>
      </c>
      <c r="B43" s="91"/>
      <c r="C43" s="10">
        <v>3500</v>
      </c>
      <c r="D43" s="10">
        <f>SUM(E41)</f>
        <v>2954215</v>
      </c>
      <c r="E43" s="10">
        <v>2950715</v>
      </c>
      <c r="F43" s="10">
        <v>84406</v>
      </c>
    </row>
    <row r="44" spans="1:6">
      <c r="A44" s="118" t="s">
        <v>0</v>
      </c>
      <c r="B44" s="119"/>
      <c r="C44" s="27">
        <f>SUM(C41:C43)</f>
        <v>28780691</v>
      </c>
      <c r="D44" s="27">
        <v>32298506</v>
      </c>
      <c r="E44" s="27">
        <v>3517815</v>
      </c>
      <c r="F44" s="27">
        <v>112</v>
      </c>
    </row>
    <row r="45" spans="1:6" ht="41.25" customHeight="1">
      <c r="A45" s="103" t="s">
        <v>29</v>
      </c>
      <c r="B45" s="103"/>
      <c r="C45" s="103"/>
      <c r="D45" s="103"/>
      <c r="E45" s="103"/>
      <c r="F45" s="103"/>
    </row>
    <row r="46" spans="1:6" ht="24" customHeight="1">
      <c r="A46" s="8" t="s">
        <v>69</v>
      </c>
      <c r="F46" s="28"/>
    </row>
    <row r="47" spans="1:6" ht="30" customHeight="1">
      <c r="A47" s="92" t="s">
        <v>32</v>
      </c>
      <c r="B47" s="93"/>
      <c r="C47" s="12">
        <v>2018</v>
      </c>
      <c r="D47" s="12">
        <v>2019</v>
      </c>
      <c r="E47" s="88" t="s">
        <v>97</v>
      </c>
      <c r="F47" s="88" t="s">
        <v>4</v>
      </c>
    </row>
    <row r="48" spans="1:6" ht="30" customHeight="1">
      <c r="A48" s="94"/>
      <c r="B48" s="95"/>
      <c r="C48" s="65" t="s">
        <v>16</v>
      </c>
      <c r="D48" s="65" t="s">
        <v>16</v>
      </c>
      <c r="E48" s="89"/>
      <c r="F48" s="89"/>
    </row>
    <row r="49" spans="1:6" ht="15" customHeight="1">
      <c r="A49" s="22" t="s">
        <v>30</v>
      </c>
      <c r="B49" s="36"/>
      <c r="C49" s="42">
        <v>10210225</v>
      </c>
      <c r="D49" s="24">
        <v>52727219</v>
      </c>
      <c r="E49" s="42">
        <v>42516994</v>
      </c>
      <c r="F49" s="42">
        <v>516</v>
      </c>
    </row>
    <row r="50" spans="1:6" ht="15" customHeight="1">
      <c r="A50" s="29" t="s">
        <v>93</v>
      </c>
      <c r="B50" s="37"/>
      <c r="C50" s="10">
        <v>991575</v>
      </c>
      <c r="D50" s="30">
        <v>898520</v>
      </c>
      <c r="E50" s="42">
        <v>-93055</v>
      </c>
      <c r="F50" s="42">
        <v>90</v>
      </c>
    </row>
    <row r="51" spans="1:6" ht="15" customHeight="1">
      <c r="A51" s="62" t="s">
        <v>96</v>
      </c>
      <c r="B51" s="37"/>
      <c r="C51" s="43">
        <v>9218650</v>
      </c>
      <c r="D51" s="27">
        <v>51828699</v>
      </c>
      <c r="E51" s="27">
        <v>42610049</v>
      </c>
      <c r="F51" s="27">
        <v>562</v>
      </c>
    </row>
    <row r="52" spans="1:6" ht="15" customHeight="1">
      <c r="A52" s="114" t="s">
        <v>35</v>
      </c>
      <c r="B52" s="107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>
        <v>3782196</v>
      </c>
      <c r="D53" s="30">
        <v>5695219</v>
      </c>
      <c r="E53" s="42">
        <v>1913023</v>
      </c>
      <c r="F53" s="42">
        <v>150</v>
      </c>
    </row>
    <row r="54" spans="1:6" ht="15" customHeight="1">
      <c r="A54" s="23" t="s">
        <v>37</v>
      </c>
      <c r="B54" s="38"/>
      <c r="C54" s="51">
        <v>1486453</v>
      </c>
      <c r="D54" s="26">
        <v>46133480</v>
      </c>
      <c r="E54" s="10">
        <v>44647027</v>
      </c>
      <c r="F54" s="10">
        <v>3103</v>
      </c>
    </row>
    <row r="55" spans="1:6" ht="11.25" customHeight="1">
      <c r="A55" s="8"/>
    </row>
    <row r="56" spans="1:6" ht="33.75" customHeight="1">
      <c r="A56" s="109" t="s">
        <v>89</v>
      </c>
      <c r="B56" s="110"/>
      <c r="C56" s="110"/>
      <c r="D56" s="110"/>
      <c r="E56" s="107"/>
      <c r="F56" s="107"/>
    </row>
    <row r="57" spans="1:6" ht="47.25" customHeight="1">
      <c r="A57" s="65" t="s">
        <v>38</v>
      </c>
      <c r="B57" s="108" t="s">
        <v>31</v>
      </c>
      <c r="C57" s="108"/>
      <c r="D57" s="65" t="s">
        <v>108</v>
      </c>
      <c r="E57" s="65" t="s">
        <v>109</v>
      </c>
      <c r="F57" s="57" t="s">
        <v>4</v>
      </c>
    </row>
    <row r="58" spans="1:6">
      <c r="A58" s="52">
        <v>14004</v>
      </c>
      <c r="B58" s="105" t="s">
        <v>119</v>
      </c>
      <c r="C58" s="105"/>
      <c r="D58" s="58">
        <v>5600</v>
      </c>
      <c r="E58" s="58">
        <v>0</v>
      </c>
      <c r="F58" s="42">
        <v>0</v>
      </c>
    </row>
    <row r="59" spans="1:6">
      <c r="A59" s="52">
        <v>15974</v>
      </c>
      <c r="B59" s="105" t="s">
        <v>124</v>
      </c>
      <c r="C59" s="105"/>
      <c r="D59" s="58">
        <v>1166453</v>
      </c>
      <c r="E59" s="58">
        <v>0</v>
      </c>
      <c r="F59" s="42">
        <v>0</v>
      </c>
    </row>
    <row r="60" spans="1:6">
      <c r="A60" s="52">
        <v>33063</v>
      </c>
      <c r="B60" s="105" t="s">
        <v>123</v>
      </c>
      <c r="C60" s="113"/>
      <c r="D60" s="58">
        <v>1986809</v>
      </c>
      <c r="E60" s="58">
        <v>0</v>
      </c>
      <c r="F60" s="42">
        <v>0</v>
      </c>
    </row>
    <row r="61" spans="1:6">
      <c r="A61" s="52">
        <v>98008</v>
      </c>
      <c r="B61" s="113" t="s">
        <v>121</v>
      </c>
      <c r="C61" s="113"/>
      <c r="D61" s="58">
        <v>98000</v>
      </c>
      <c r="E61" s="58">
        <v>0</v>
      </c>
      <c r="F61" s="42">
        <v>0</v>
      </c>
    </row>
    <row r="62" spans="1:6">
      <c r="A62" s="52">
        <v>98187</v>
      </c>
      <c r="B62" s="105" t="s">
        <v>122</v>
      </c>
      <c r="C62" s="105"/>
      <c r="D62" s="58">
        <v>120000</v>
      </c>
      <c r="E62" s="58">
        <v>0</v>
      </c>
      <c r="F62" s="42">
        <v>0</v>
      </c>
    </row>
    <row r="63" spans="1:6">
      <c r="A63" s="52">
        <v>98348</v>
      </c>
      <c r="B63" s="105" t="s">
        <v>111</v>
      </c>
      <c r="C63" s="105"/>
      <c r="D63" s="58">
        <v>0</v>
      </c>
      <c r="E63" s="58">
        <v>116000</v>
      </c>
      <c r="F63" s="42">
        <v>0</v>
      </c>
    </row>
    <row r="64" spans="1:6">
      <c r="A64" s="52"/>
      <c r="B64" s="133" t="s">
        <v>34</v>
      </c>
      <c r="C64" s="133"/>
      <c r="D64" s="53">
        <v>3376862</v>
      </c>
      <c r="E64" s="53">
        <v>116000</v>
      </c>
      <c r="F64" s="27">
        <v>3</v>
      </c>
    </row>
    <row r="65" spans="1:6" ht="15" customHeight="1"/>
    <row r="66" spans="1:6" ht="18" customHeight="1">
      <c r="A66" s="106" t="s">
        <v>88</v>
      </c>
      <c r="B66" s="107"/>
      <c r="C66" s="107"/>
      <c r="D66" s="107"/>
      <c r="E66" s="107"/>
      <c r="F66" s="85"/>
    </row>
    <row r="67" spans="1:6" ht="47.25" customHeight="1">
      <c r="A67" s="65" t="s">
        <v>87</v>
      </c>
      <c r="B67" s="108" t="s">
        <v>31</v>
      </c>
      <c r="C67" s="108"/>
      <c r="D67" s="65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111" t="s">
        <v>98</v>
      </c>
      <c r="C68" s="112"/>
      <c r="D68" s="27">
        <v>814300</v>
      </c>
      <c r="E68" s="27">
        <v>845500</v>
      </c>
      <c r="F68" s="27">
        <v>103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109" t="s">
        <v>91</v>
      </c>
      <c r="B70" s="110"/>
      <c r="C70" s="110"/>
      <c r="D70" s="110"/>
      <c r="E70" s="107"/>
      <c r="F70" s="9"/>
    </row>
    <row r="71" spans="1:6" ht="47.25" customHeight="1">
      <c r="A71" s="65" t="s">
        <v>38</v>
      </c>
      <c r="B71" s="108" t="s">
        <v>31</v>
      </c>
      <c r="C71" s="108"/>
      <c r="D71" s="65" t="s">
        <v>108</v>
      </c>
      <c r="E71" s="57" t="s">
        <v>109</v>
      </c>
      <c r="F71" s="57" t="s">
        <v>4</v>
      </c>
    </row>
    <row r="72" spans="1:6">
      <c r="A72" s="52">
        <v>710</v>
      </c>
      <c r="B72" s="105" t="s">
        <v>112</v>
      </c>
      <c r="C72" s="105"/>
      <c r="D72" s="58">
        <v>230000</v>
      </c>
      <c r="E72" s="58">
        <v>40000</v>
      </c>
      <c r="F72" s="58">
        <v>17</v>
      </c>
    </row>
    <row r="73" spans="1:6">
      <c r="A73" s="52">
        <v>711</v>
      </c>
      <c r="B73" s="105" t="s">
        <v>113</v>
      </c>
      <c r="C73" s="105"/>
      <c r="D73" s="58">
        <v>0</v>
      </c>
      <c r="E73" s="58">
        <v>220000</v>
      </c>
      <c r="F73" s="58">
        <v>0</v>
      </c>
    </row>
    <row r="74" spans="1:6" s="73" customFormat="1">
      <c r="A74" s="52">
        <v>416</v>
      </c>
      <c r="B74" s="74" t="s">
        <v>115</v>
      </c>
      <c r="C74" s="74"/>
      <c r="D74" s="72">
        <v>120000</v>
      </c>
      <c r="E74" s="72">
        <v>0</v>
      </c>
      <c r="F74" s="72">
        <v>0</v>
      </c>
    </row>
    <row r="75" spans="1:6">
      <c r="A75" s="52">
        <v>423</v>
      </c>
      <c r="B75" s="105" t="s">
        <v>114</v>
      </c>
      <c r="C75" s="105"/>
      <c r="D75" s="58">
        <v>118067</v>
      </c>
      <c r="E75" s="58">
        <v>0</v>
      </c>
      <c r="F75" s="58">
        <v>0</v>
      </c>
    </row>
    <row r="76" spans="1:6">
      <c r="A76" s="52">
        <v>452</v>
      </c>
      <c r="B76" s="105" t="s">
        <v>116</v>
      </c>
      <c r="C76" s="105"/>
      <c r="D76" s="58">
        <v>200000</v>
      </c>
      <c r="E76" s="58">
        <v>0</v>
      </c>
      <c r="F76" s="58">
        <v>0</v>
      </c>
    </row>
    <row r="77" spans="1:6" s="73" customFormat="1">
      <c r="A77" s="52">
        <v>453</v>
      </c>
      <c r="B77" s="74"/>
      <c r="C77" s="74" t="s">
        <v>119</v>
      </c>
      <c r="D77" s="72">
        <v>0</v>
      </c>
      <c r="E77" s="72">
        <v>95000</v>
      </c>
      <c r="F77" s="72">
        <v>0</v>
      </c>
    </row>
    <row r="78" spans="1:6" s="73" customFormat="1">
      <c r="A78" s="52">
        <v>459</v>
      </c>
      <c r="B78" s="74" t="s">
        <v>117</v>
      </c>
      <c r="C78" s="74" t="s">
        <v>118</v>
      </c>
      <c r="D78" s="72">
        <v>0</v>
      </c>
      <c r="E78" s="72">
        <v>720097</v>
      </c>
      <c r="F78" s="72">
        <v>0</v>
      </c>
    </row>
    <row r="79" spans="1:6" s="73" customFormat="1">
      <c r="A79" s="52"/>
      <c r="B79" s="74"/>
      <c r="C79" s="74" t="s">
        <v>120</v>
      </c>
      <c r="D79" s="72">
        <v>0</v>
      </c>
      <c r="E79" s="72">
        <v>25000</v>
      </c>
      <c r="F79" s="72">
        <v>0</v>
      </c>
    </row>
    <row r="80" spans="1:6">
      <c r="A80" s="52">
        <v>17</v>
      </c>
      <c r="B80" s="133" t="s">
        <v>34</v>
      </c>
      <c r="C80" s="133"/>
      <c r="D80" s="53">
        <v>668067</v>
      </c>
      <c r="E80" s="53">
        <v>1100097</v>
      </c>
      <c r="F80" s="53">
        <v>164</v>
      </c>
    </row>
    <row r="81" spans="1:6" ht="15" customHeight="1"/>
    <row r="82" spans="1:6" ht="34.5" customHeight="1">
      <c r="A82" s="109" t="s">
        <v>90</v>
      </c>
      <c r="B82" s="110"/>
      <c r="C82" s="110"/>
      <c r="D82" s="110"/>
      <c r="E82" s="107"/>
      <c r="F82" s="9"/>
    </row>
    <row r="83" spans="1:6" ht="47.25" customHeight="1">
      <c r="A83" s="65" t="s">
        <v>87</v>
      </c>
      <c r="B83" s="108" t="s">
        <v>31</v>
      </c>
      <c r="C83" s="108"/>
      <c r="D83" s="65" t="s">
        <v>108</v>
      </c>
      <c r="E83" s="57" t="s">
        <v>109</v>
      </c>
      <c r="F83" s="57" t="s">
        <v>4</v>
      </c>
    </row>
    <row r="84" spans="1:6" ht="15" customHeight="1">
      <c r="A84" s="52">
        <v>4116</v>
      </c>
      <c r="B84" s="105" t="s">
        <v>126</v>
      </c>
      <c r="C84" s="105"/>
      <c r="D84" s="58">
        <v>5600</v>
      </c>
      <c r="E84" s="58">
        <v>98686</v>
      </c>
      <c r="F84" s="58">
        <v>1762</v>
      </c>
    </row>
    <row r="85" spans="1:6" ht="15" customHeight="1">
      <c r="A85" s="52">
        <v>4116</v>
      </c>
      <c r="B85" s="105" t="s">
        <v>127</v>
      </c>
      <c r="C85" s="105"/>
      <c r="D85" s="58">
        <v>0</v>
      </c>
      <c r="E85" s="58">
        <v>884265</v>
      </c>
      <c r="F85" s="58">
        <v>0</v>
      </c>
    </row>
    <row r="86" spans="1:6" ht="15" customHeight="1">
      <c r="A86" s="52">
        <v>4116</v>
      </c>
      <c r="B86" s="105" t="s">
        <v>128</v>
      </c>
      <c r="C86" s="105"/>
      <c r="D86" s="58">
        <v>0</v>
      </c>
      <c r="E86" s="58">
        <v>10000</v>
      </c>
      <c r="F86" s="58">
        <v>0</v>
      </c>
    </row>
    <row r="87" spans="1:6" ht="15" customHeight="1">
      <c r="A87" s="52">
        <v>4116</v>
      </c>
      <c r="B87" s="105" t="s">
        <v>136</v>
      </c>
      <c r="C87" s="105"/>
      <c r="D87" s="58">
        <v>0</v>
      </c>
      <c r="E87" s="58">
        <v>1253493</v>
      </c>
      <c r="F87" s="58">
        <v>0</v>
      </c>
    </row>
    <row r="88" spans="1:6" s="76" customFormat="1" ht="15" customHeight="1">
      <c r="A88" s="52">
        <v>4116</v>
      </c>
      <c r="B88" s="77" t="s">
        <v>135</v>
      </c>
      <c r="C88" s="77"/>
      <c r="D88" s="75">
        <v>1986809</v>
      </c>
      <c r="E88" s="75">
        <v>1178718</v>
      </c>
      <c r="F88" s="75">
        <v>59</v>
      </c>
    </row>
    <row r="89" spans="1:6" s="76" customFormat="1" ht="15" customHeight="1">
      <c r="A89" s="52">
        <v>4116</v>
      </c>
      <c r="B89" s="77" t="s">
        <v>134</v>
      </c>
      <c r="C89" s="77"/>
      <c r="D89" s="75">
        <v>0</v>
      </c>
      <c r="E89" s="75">
        <v>43140</v>
      </c>
      <c r="F89" s="75">
        <v>0</v>
      </c>
    </row>
    <row r="90" spans="1:6" s="76" customFormat="1" ht="15" customHeight="1">
      <c r="A90" s="52">
        <v>4216</v>
      </c>
      <c r="B90" s="77" t="s">
        <v>133</v>
      </c>
      <c r="C90" s="77"/>
      <c r="D90" s="75">
        <v>0</v>
      </c>
      <c r="E90" s="75">
        <v>37638336</v>
      </c>
      <c r="F90" s="75">
        <v>0</v>
      </c>
    </row>
    <row r="91" spans="1:6" s="76" customFormat="1" ht="15" customHeight="1">
      <c r="A91" s="52">
        <v>4216</v>
      </c>
      <c r="B91" s="77" t="s">
        <v>132</v>
      </c>
      <c r="C91" s="77"/>
      <c r="D91" s="75"/>
      <c r="E91" s="75">
        <v>4750000</v>
      </c>
      <c r="F91" s="75">
        <v>0</v>
      </c>
    </row>
    <row r="92" spans="1:6" s="76" customFormat="1" ht="15" customHeight="1">
      <c r="A92" s="52">
        <v>4216</v>
      </c>
      <c r="B92" s="77" t="s">
        <v>131</v>
      </c>
      <c r="C92" s="77"/>
      <c r="D92" s="75">
        <v>1166453</v>
      </c>
      <c r="E92" s="75">
        <v>502997</v>
      </c>
      <c r="F92" s="75">
        <v>43</v>
      </c>
    </row>
    <row r="93" spans="1:6" s="76" customFormat="1" ht="15" customHeight="1">
      <c r="A93" s="52">
        <v>4216</v>
      </c>
      <c r="B93" s="77" t="s">
        <v>129</v>
      </c>
      <c r="C93" s="77"/>
      <c r="D93" s="75">
        <v>0</v>
      </c>
      <c r="E93" s="75">
        <v>559245</v>
      </c>
      <c r="F93" s="75">
        <v>0</v>
      </c>
    </row>
    <row r="94" spans="1:6" s="76" customFormat="1" ht="15" customHeight="1">
      <c r="A94" s="52">
        <v>4216</v>
      </c>
      <c r="B94" s="77" t="s">
        <v>130</v>
      </c>
      <c r="C94" s="77"/>
      <c r="D94" s="75">
        <v>0</v>
      </c>
      <c r="E94" s="75">
        <v>973564</v>
      </c>
      <c r="F94" s="75">
        <v>0</v>
      </c>
    </row>
    <row r="95" spans="1:6" ht="15" customHeight="1">
      <c r="A95" s="52"/>
      <c r="B95" s="133" t="s">
        <v>34</v>
      </c>
      <c r="C95" s="133"/>
      <c r="D95" s="53">
        <v>3158862</v>
      </c>
      <c r="E95" s="53">
        <v>47892444</v>
      </c>
      <c r="F95" s="53">
        <v>1516</v>
      </c>
    </row>
    <row r="96" spans="1:6" ht="24" customHeight="1">
      <c r="A96" s="8" t="s">
        <v>70</v>
      </c>
      <c r="F96" s="28"/>
    </row>
    <row r="97" spans="1:6" ht="15" customHeight="1">
      <c r="A97" s="92" t="s">
        <v>32</v>
      </c>
      <c r="B97" s="93"/>
      <c r="C97" s="12">
        <v>2018</v>
      </c>
      <c r="D97" s="18">
        <v>2019</v>
      </c>
      <c r="E97" s="18">
        <v>2019</v>
      </c>
      <c r="F97" s="88" t="s">
        <v>12</v>
      </c>
    </row>
    <row r="98" spans="1:6" ht="45" customHeight="1">
      <c r="A98" s="94"/>
      <c r="B98" s="95"/>
      <c r="C98" s="65" t="s">
        <v>16</v>
      </c>
      <c r="D98" s="65" t="s">
        <v>11</v>
      </c>
      <c r="E98" s="65" t="s">
        <v>16</v>
      </c>
      <c r="F98" s="89"/>
    </row>
    <row r="99" spans="1:6">
      <c r="A99" s="90" t="s">
        <v>40</v>
      </c>
      <c r="B99" s="91"/>
      <c r="C99" s="10">
        <v>23411</v>
      </c>
      <c r="D99" s="30">
        <v>23628</v>
      </c>
      <c r="E99" s="10">
        <v>23982</v>
      </c>
      <c r="F99" s="10">
        <v>101</v>
      </c>
    </row>
    <row r="100" spans="1:6">
      <c r="A100" s="90" t="s">
        <v>41</v>
      </c>
      <c r="B100" s="91"/>
      <c r="C100" s="10">
        <v>991</v>
      </c>
      <c r="D100" s="30">
        <v>61</v>
      </c>
      <c r="E100" s="10">
        <v>898</v>
      </c>
      <c r="F100" s="10">
        <v>1472</v>
      </c>
    </row>
    <row r="101" spans="1:6">
      <c r="A101" s="59" t="s">
        <v>99</v>
      </c>
      <c r="B101" s="60"/>
      <c r="C101" s="10">
        <v>22420</v>
      </c>
      <c r="D101" s="10">
        <v>23567</v>
      </c>
      <c r="E101" s="10">
        <v>23084</v>
      </c>
      <c r="F101" s="10">
        <v>97</v>
      </c>
    </row>
    <row r="102" spans="1:6">
      <c r="A102" s="90" t="s">
        <v>39</v>
      </c>
      <c r="B102" s="91"/>
      <c r="C102" s="10">
        <v>52292</v>
      </c>
      <c r="D102" s="30">
        <v>16980</v>
      </c>
      <c r="E102" s="10">
        <v>16980</v>
      </c>
      <c r="F102" s="10">
        <v>100</v>
      </c>
    </row>
    <row r="103" spans="1:6">
      <c r="A103" s="63" t="s">
        <v>7</v>
      </c>
      <c r="B103" s="64"/>
      <c r="C103" s="27">
        <v>74712</v>
      </c>
      <c r="D103" s="27">
        <v>40546</v>
      </c>
      <c r="E103" s="27">
        <v>40064</v>
      </c>
      <c r="F103" s="27">
        <v>98</v>
      </c>
    </row>
    <row r="104" spans="1:6" ht="52.5" customHeight="1">
      <c r="A104" s="103" t="s">
        <v>42</v>
      </c>
      <c r="B104" s="103"/>
      <c r="C104" s="103"/>
      <c r="D104" s="103"/>
      <c r="E104" s="103"/>
      <c r="F104" s="103"/>
    </row>
    <row r="106" spans="1:6" ht="18" customHeight="1">
      <c r="A106" s="34" t="s">
        <v>76</v>
      </c>
      <c r="B106" s="34"/>
      <c r="D106" s="9"/>
      <c r="E106" s="9"/>
    </row>
    <row r="107" spans="1:6" ht="30">
      <c r="A107" s="65" t="s">
        <v>57</v>
      </c>
      <c r="B107" s="61" t="s">
        <v>43</v>
      </c>
      <c r="C107" s="65" t="s">
        <v>11</v>
      </c>
      <c r="D107" s="65" t="s">
        <v>16</v>
      </c>
      <c r="E107" s="61" t="s">
        <v>74</v>
      </c>
    </row>
    <row r="108" spans="1:6">
      <c r="A108" s="61">
        <v>50</v>
      </c>
      <c r="B108" s="32" t="s">
        <v>51</v>
      </c>
      <c r="C108" s="10">
        <v>3948</v>
      </c>
      <c r="D108" s="10">
        <v>3944</v>
      </c>
      <c r="E108" s="10">
        <v>99</v>
      </c>
    </row>
    <row r="109" spans="1:6">
      <c r="A109" s="61">
        <v>51</v>
      </c>
      <c r="B109" s="32" t="s">
        <v>92</v>
      </c>
      <c r="C109" s="10">
        <v>13924</v>
      </c>
      <c r="D109" s="10">
        <v>13455</v>
      </c>
      <c r="E109" s="10">
        <v>96</v>
      </c>
    </row>
    <row r="110" spans="1:6">
      <c r="A110" s="61">
        <v>52</v>
      </c>
      <c r="B110" s="32" t="s">
        <v>44</v>
      </c>
      <c r="C110" s="10">
        <v>275</v>
      </c>
      <c r="D110" s="10">
        <v>275</v>
      </c>
      <c r="E110" s="10">
        <v>100</v>
      </c>
    </row>
    <row r="111" spans="1:6">
      <c r="A111" s="61">
        <v>53</v>
      </c>
      <c r="B111" s="32" t="s">
        <v>49</v>
      </c>
      <c r="C111" s="10">
        <v>5132</v>
      </c>
      <c r="D111" s="10">
        <v>5960</v>
      </c>
      <c r="E111" s="10">
        <v>116</v>
      </c>
    </row>
    <row r="112" spans="1:6">
      <c r="A112" s="61">
        <v>54</v>
      </c>
      <c r="B112" s="32" t="s">
        <v>45</v>
      </c>
      <c r="C112" s="10">
        <v>47</v>
      </c>
      <c r="D112" s="10">
        <v>47</v>
      </c>
      <c r="E112" s="10">
        <v>100</v>
      </c>
    </row>
    <row r="113" spans="1:5">
      <c r="A113" s="61">
        <v>55</v>
      </c>
      <c r="B113" s="32" t="s">
        <v>81</v>
      </c>
      <c r="C113" s="10">
        <v>0</v>
      </c>
      <c r="D113" s="10">
        <v>0</v>
      </c>
      <c r="E113" s="10">
        <v>0</v>
      </c>
    </row>
    <row r="114" spans="1:5">
      <c r="A114" s="61">
        <v>56</v>
      </c>
      <c r="B114" s="32" t="s">
        <v>46</v>
      </c>
      <c r="C114" s="10">
        <v>300</v>
      </c>
      <c r="D114" s="10">
        <v>300</v>
      </c>
      <c r="E114" s="10">
        <v>100</v>
      </c>
    </row>
    <row r="115" spans="1:5">
      <c r="A115" s="61">
        <v>57</v>
      </c>
      <c r="B115" s="32" t="s">
        <v>47</v>
      </c>
      <c r="C115" s="10">
        <v>0</v>
      </c>
      <c r="D115" s="10">
        <v>0</v>
      </c>
      <c r="E115" s="10">
        <v>0</v>
      </c>
    </row>
    <row r="116" spans="1:5">
      <c r="A116" s="61">
        <v>59</v>
      </c>
      <c r="B116" s="32" t="s">
        <v>48</v>
      </c>
      <c r="C116" s="10">
        <v>0</v>
      </c>
      <c r="D116" s="10">
        <v>0</v>
      </c>
      <c r="E116" s="10">
        <v>0</v>
      </c>
    </row>
    <row r="117" spans="1:5">
      <c r="A117" s="61"/>
      <c r="B117" s="56" t="s">
        <v>3</v>
      </c>
      <c r="C117" s="27">
        <v>23626</v>
      </c>
      <c r="D117" s="27">
        <v>23981</v>
      </c>
      <c r="E117" s="27">
        <v>101</v>
      </c>
    </row>
    <row r="118" spans="1:5">
      <c r="A118" s="31"/>
      <c r="B118" s="31"/>
      <c r="C118" s="25"/>
      <c r="D118" s="25"/>
    </row>
    <row r="119" spans="1:5" ht="18" customHeight="1">
      <c r="A119" s="8" t="s">
        <v>77</v>
      </c>
      <c r="B119" s="8"/>
      <c r="C119" s="25"/>
      <c r="D119" s="9"/>
      <c r="E119" s="9"/>
    </row>
    <row r="120" spans="1:5" ht="30">
      <c r="A120" s="65" t="s">
        <v>57</v>
      </c>
      <c r="B120" s="61" t="s">
        <v>43</v>
      </c>
      <c r="C120" s="65" t="s">
        <v>11</v>
      </c>
      <c r="D120" s="65" t="s">
        <v>16</v>
      </c>
      <c r="E120" s="61" t="s">
        <v>74</v>
      </c>
    </row>
    <row r="121" spans="1:5">
      <c r="A121" s="61">
        <v>61</v>
      </c>
      <c r="B121" s="32" t="s">
        <v>50</v>
      </c>
      <c r="C121" s="10">
        <v>16980</v>
      </c>
      <c r="D121" s="10">
        <v>16980</v>
      </c>
      <c r="E121" s="10">
        <v>100</v>
      </c>
    </row>
    <row r="122" spans="1:5">
      <c r="A122" s="61">
        <v>62</v>
      </c>
      <c r="B122" s="32" t="s">
        <v>52</v>
      </c>
      <c r="C122" s="10">
        <v>0</v>
      </c>
      <c r="D122" s="10">
        <v>0</v>
      </c>
      <c r="E122" s="10">
        <v>0</v>
      </c>
    </row>
    <row r="123" spans="1:5">
      <c r="A123" s="61">
        <v>63</v>
      </c>
      <c r="B123" s="32" t="s">
        <v>53</v>
      </c>
      <c r="C123" s="10">
        <v>0</v>
      </c>
      <c r="D123" s="10">
        <v>0</v>
      </c>
      <c r="E123" s="10">
        <v>0</v>
      </c>
    </row>
    <row r="124" spans="1:5">
      <c r="A124" s="61">
        <v>64</v>
      </c>
      <c r="B124" s="32" t="s">
        <v>54</v>
      </c>
      <c r="C124" s="10">
        <v>0</v>
      </c>
      <c r="D124" s="10">
        <v>0</v>
      </c>
      <c r="E124" s="10">
        <v>0</v>
      </c>
    </row>
    <row r="125" spans="1:5">
      <c r="A125" s="61">
        <v>67</v>
      </c>
      <c r="B125" s="32" t="s">
        <v>55</v>
      </c>
      <c r="C125" s="10">
        <v>0</v>
      </c>
      <c r="D125" s="10">
        <v>0</v>
      </c>
      <c r="E125" s="10">
        <v>0</v>
      </c>
    </row>
    <row r="126" spans="1:5">
      <c r="A126" s="61">
        <v>69</v>
      </c>
      <c r="B126" s="32" t="s">
        <v>56</v>
      </c>
      <c r="C126" s="10">
        <v>0</v>
      </c>
      <c r="D126" s="10">
        <v>0</v>
      </c>
      <c r="E126" s="10">
        <v>0</v>
      </c>
    </row>
    <row r="127" spans="1:5">
      <c r="A127" s="61"/>
      <c r="B127" s="56" t="s">
        <v>3</v>
      </c>
      <c r="C127" s="27">
        <v>16980</v>
      </c>
      <c r="D127" s="27">
        <v>16980</v>
      </c>
      <c r="E127" s="27">
        <v>100</v>
      </c>
    </row>
    <row r="129" spans="1:6" ht="30" customHeight="1">
      <c r="A129" s="86" t="s">
        <v>82</v>
      </c>
      <c r="B129" s="86"/>
      <c r="C129" s="86"/>
      <c r="D129" s="86"/>
      <c r="E129" s="86"/>
      <c r="F129" s="86"/>
    </row>
    <row r="130" spans="1:6">
      <c r="A130" s="4" t="s">
        <v>59</v>
      </c>
      <c r="E130" s="4">
        <v>0</v>
      </c>
    </row>
    <row r="131" spans="1:6">
      <c r="A131" s="4" t="s">
        <v>58</v>
      </c>
      <c r="E131" s="4">
        <v>0</v>
      </c>
    </row>
    <row r="132" spans="1:6">
      <c r="A132" s="4" t="s">
        <v>60</v>
      </c>
      <c r="E132" s="4">
        <v>0</v>
      </c>
    </row>
    <row r="134" spans="1:6" ht="30" customHeight="1">
      <c r="A134" s="97" t="s">
        <v>71</v>
      </c>
      <c r="B134" s="97"/>
      <c r="C134" s="97"/>
      <c r="D134" s="97"/>
      <c r="E134" s="97"/>
      <c r="F134" s="97"/>
    </row>
    <row r="135" spans="1:6" ht="15" customHeight="1">
      <c r="A135" s="92" t="s">
        <v>62</v>
      </c>
      <c r="B135" s="100"/>
      <c r="C135" s="93" t="s">
        <v>61</v>
      </c>
      <c r="D135" s="135" t="s">
        <v>105</v>
      </c>
      <c r="E135" s="125"/>
    </row>
    <row r="136" spans="1:6">
      <c r="A136" s="101"/>
      <c r="B136" s="102"/>
      <c r="C136" s="99"/>
      <c r="D136" s="136"/>
      <c r="E136" s="127"/>
    </row>
    <row r="137" spans="1:6">
      <c r="A137" s="90" t="s">
        <v>1</v>
      </c>
      <c r="B137" s="96"/>
      <c r="C137" s="55">
        <v>1</v>
      </c>
      <c r="D137" s="87">
        <v>0</v>
      </c>
      <c r="E137" s="87"/>
    </row>
    <row r="138" spans="1:6">
      <c r="A138" s="90" t="s">
        <v>2</v>
      </c>
      <c r="B138" s="96"/>
      <c r="C138" s="55">
        <v>0</v>
      </c>
      <c r="D138" s="87">
        <v>0</v>
      </c>
      <c r="E138" s="87"/>
    </row>
    <row r="139" spans="1:6">
      <c r="A139" s="90" t="s">
        <v>63</v>
      </c>
      <c r="B139" s="96"/>
      <c r="C139" s="55">
        <v>0</v>
      </c>
      <c r="D139" s="87">
        <v>0</v>
      </c>
      <c r="E139" s="87"/>
    </row>
    <row r="140" spans="1:6">
      <c r="A140" s="1" t="s">
        <v>64</v>
      </c>
      <c r="B140" s="33"/>
      <c r="C140" s="55">
        <v>0</v>
      </c>
      <c r="D140" s="87">
        <v>0</v>
      </c>
      <c r="E140" s="104"/>
    </row>
    <row r="141" spans="1:6">
      <c r="A141" s="90" t="s">
        <v>66</v>
      </c>
      <c r="B141" s="96"/>
      <c r="C141" s="55">
        <v>0</v>
      </c>
      <c r="D141" s="87">
        <v>0</v>
      </c>
      <c r="E141" s="87"/>
    </row>
    <row r="142" spans="1:6">
      <c r="A142" s="1" t="s">
        <v>65</v>
      </c>
      <c r="B142" s="33"/>
      <c r="C142" s="55">
        <v>0</v>
      </c>
      <c r="D142" s="87">
        <v>0</v>
      </c>
      <c r="E142" s="87"/>
    </row>
    <row r="143" spans="1:6">
      <c r="A143" s="1" t="s">
        <v>67</v>
      </c>
      <c r="B143" s="33"/>
      <c r="C143" s="55">
        <v>0</v>
      </c>
      <c r="D143" s="87">
        <v>0</v>
      </c>
      <c r="E143" s="87"/>
    </row>
    <row r="144" spans="1:6">
      <c r="A144" s="68" t="s">
        <v>3</v>
      </c>
      <c r="B144" s="69"/>
      <c r="C144" s="70">
        <v>1</v>
      </c>
      <c r="D144" s="134">
        <v>0</v>
      </c>
      <c r="E144" s="134"/>
    </row>
    <row r="146" spans="1:6" ht="30" customHeight="1">
      <c r="A146" s="8" t="s">
        <v>72</v>
      </c>
      <c r="B146" s="8"/>
      <c r="C146" s="8"/>
      <c r="D146" s="8"/>
    </row>
    <row r="147" spans="1:6" ht="25.5" customHeight="1">
      <c r="A147" s="83" t="s">
        <v>68</v>
      </c>
      <c r="B147" s="83"/>
      <c r="C147" s="83"/>
      <c r="D147" s="83"/>
      <c r="E147" s="83"/>
      <c r="F147" s="83"/>
    </row>
    <row r="148" spans="1:6" ht="30" customHeight="1">
      <c r="A148" s="8" t="s">
        <v>73</v>
      </c>
    </row>
    <row r="149" spans="1:6" ht="25.5" customHeight="1">
      <c r="A149" s="83" t="s">
        <v>80</v>
      </c>
      <c r="B149" s="83"/>
      <c r="C149" s="83"/>
      <c r="D149" s="83"/>
      <c r="E149" s="83"/>
      <c r="F149" s="83"/>
    </row>
    <row r="151" spans="1:6">
      <c r="A151" s="81" t="s">
        <v>137</v>
      </c>
      <c r="B151" s="82"/>
      <c r="C151" s="82"/>
      <c r="D151" s="84" t="s">
        <v>102</v>
      </c>
      <c r="E151" s="85"/>
    </row>
    <row r="153" spans="1:6">
      <c r="A153" s="81" t="s">
        <v>138</v>
      </c>
      <c r="B153" s="82"/>
      <c r="C153" s="82"/>
    </row>
    <row r="155" spans="1:6">
      <c r="A155" s="81" t="s">
        <v>139</v>
      </c>
      <c r="B155" s="82"/>
      <c r="C155" s="82"/>
      <c r="D155" s="81"/>
      <c r="E155" s="82"/>
      <c r="F155" s="82"/>
    </row>
  </sheetData>
  <mergeCells count="98">
    <mergeCell ref="A1:F1"/>
    <mergeCell ref="A2:F2"/>
    <mergeCell ref="A3:E3"/>
    <mergeCell ref="A4:B5"/>
    <mergeCell ref="E4:E5"/>
    <mergeCell ref="F4:F5"/>
    <mergeCell ref="A6:B6"/>
    <mergeCell ref="A7:B7"/>
    <mergeCell ref="A8:B8"/>
    <mergeCell ref="A9:B9"/>
    <mergeCell ref="A10:F10"/>
    <mergeCell ref="A11:E11"/>
    <mergeCell ref="C12:F12"/>
    <mergeCell ref="A13:B14"/>
    <mergeCell ref="E13:E14"/>
    <mergeCell ref="F13:F14"/>
    <mergeCell ref="A15:B15"/>
    <mergeCell ref="A16:B16"/>
    <mergeCell ref="A17:B17"/>
    <mergeCell ref="A18:B18"/>
    <mergeCell ref="A24:F24"/>
    <mergeCell ref="A25:E25"/>
    <mergeCell ref="A26:C27"/>
    <mergeCell ref="A28:C28"/>
    <mergeCell ref="A29:F29"/>
    <mergeCell ref="A30:E30"/>
    <mergeCell ref="A31:B32"/>
    <mergeCell ref="C31:C32"/>
    <mergeCell ref="D31:D32"/>
    <mergeCell ref="E31:E32"/>
    <mergeCell ref="A39:B40"/>
    <mergeCell ref="E39:E40"/>
    <mergeCell ref="F39:F40"/>
    <mergeCell ref="A41:B41"/>
    <mergeCell ref="A42:B42"/>
    <mergeCell ref="A43:B43"/>
    <mergeCell ref="A44:B44"/>
    <mergeCell ref="A45:F45"/>
    <mergeCell ref="A47:B48"/>
    <mergeCell ref="E47:E48"/>
    <mergeCell ref="F47:F48"/>
    <mergeCell ref="A52:B52"/>
    <mergeCell ref="A56:F56"/>
    <mergeCell ref="B57:C57"/>
    <mergeCell ref="B58:C58"/>
    <mergeCell ref="B59:C59"/>
    <mergeCell ref="B60:C60"/>
    <mergeCell ref="B61:C61"/>
    <mergeCell ref="B62:C62"/>
    <mergeCell ref="B63:C63"/>
    <mergeCell ref="B64:C64"/>
    <mergeCell ref="A66:F66"/>
    <mergeCell ref="B67:C67"/>
    <mergeCell ref="B68:C68"/>
    <mergeCell ref="A70:E70"/>
    <mergeCell ref="B71:C71"/>
    <mergeCell ref="B72:C72"/>
    <mergeCell ref="B73:C73"/>
    <mergeCell ref="B75:C75"/>
    <mergeCell ref="B76:C76"/>
    <mergeCell ref="B80:C80"/>
    <mergeCell ref="A82:E82"/>
    <mergeCell ref="B83:C83"/>
    <mergeCell ref="B84:C84"/>
    <mergeCell ref="B85:C85"/>
    <mergeCell ref="B86:C86"/>
    <mergeCell ref="B87:C87"/>
    <mergeCell ref="B95:C95"/>
    <mergeCell ref="A97:B98"/>
    <mergeCell ref="F97:F98"/>
    <mergeCell ref="A99:B99"/>
    <mergeCell ref="A100:B100"/>
    <mergeCell ref="A102:B102"/>
    <mergeCell ref="A104:F104"/>
    <mergeCell ref="A129:F129"/>
    <mergeCell ref="A134:F134"/>
    <mergeCell ref="A135:B136"/>
    <mergeCell ref="C135:C136"/>
    <mergeCell ref="D135:E136"/>
    <mergeCell ref="A137:B137"/>
    <mergeCell ref="D137:E137"/>
    <mergeCell ref="A138:B138"/>
    <mergeCell ref="D138:E138"/>
    <mergeCell ref="A139:B139"/>
    <mergeCell ref="D139:E139"/>
    <mergeCell ref="D140:E140"/>
    <mergeCell ref="A141:B141"/>
    <mergeCell ref="D141:E141"/>
    <mergeCell ref="D142:E142"/>
    <mergeCell ref="D143:E143"/>
    <mergeCell ref="A153:C153"/>
    <mergeCell ref="A155:C155"/>
    <mergeCell ref="D155:F155"/>
    <mergeCell ref="D144:E144"/>
    <mergeCell ref="A147:F147"/>
    <mergeCell ref="A149:F149"/>
    <mergeCell ref="A151:C151"/>
    <mergeCell ref="D151:E151"/>
  </mergeCells>
  <pageMargins left="0.7" right="0.7" top="0.78740157499999996" bottom="0.78740157499999996" header="0.3" footer="0.3"/>
  <pageSetup paperSize="9" scale="84" orientation="portrait" r:id="rId1"/>
  <rowBreaks count="2" manualBreakCount="2">
    <brk id="80" max="16383" man="1"/>
    <brk id="1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HZ - pro vyplnění elektronicky</vt:lpstr>
      <vt:lpstr>HZ - pro vyplnění ručně</vt:lpstr>
      <vt:lpstr>'HZ - pro vyplnění elektronicky'!Oblast_tisku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klimovab</dc:creator>
  <cp:lastModifiedBy>Obec Dubné</cp:lastModifiedBy>
  <cp:lastPrinted>2020-01-28T08:33:21Z</cp:lastPrinted>
  <dcterms:created xsi:type="dcterms:W3CDTF">2012-08-06T11:44:10Z</dcterms:created>
  <dcterms:modified xsi:type="dcterms:W3CDTF">2020-03-05T09:07:58Z</dcterms:modified>
</cp:coreProperties>
</file>